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TEDESCO\"/>
    </mc:Choice>
  </mc:AlternateContent>
  <bookViews>
    <workbookView xWindow="29520" yWindow="465" windowWidth="28065" windowHeight="31215"/>
  </bookViews>
  <sheets>
    <sheet name="Survey" sheetId="3" r:id="rId1"/>
    <sheet name="CalcSheet" sheetId="5" r:id="rId2"/>
  </sheets>
  <definedNames>
    <definedName name="Answer123">CalcSheet!$D$71:$D$73</definedName>
    <definedName name="Answer4">CalcSheet!$D$53:$D$57</definedName>
    <definedName name="Answer5">CalcSheet!$D$59:$D$63</definedName>
    <definedName name="Answer6">CalcSheet!$D$65:$D$69</definedName>
    <definedName name="_xlnm.Print_Area" localSheetId="0">Survey!$A$1:$I$37</definedName>
    <definedName name="Quest4">CalcSheet!$D$53:$D$56</definedName>
    <definedName name="Quest5">CalcSheet!$D$59:$D$62</definedName>
    <definedName name="Quest6">CalcSheet!$D$65:$D$68</definedName>
    <definedName name="YesNo">CalcSheet!$D$71:$D$73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5" l="1"/>
  <c r="G34" i="5" s="1"/>
  <c r="D33" i="5"/>
  <c r="G33" i="5" s="1"/>
  <c r="D32" i="5"/>
  <c r="G32" i="5" s="1"/>
  <c r="D31" i="5"/>
  <c r="G31" i="5" s="1"/>
  <c r="D29" i="5"/>
  <c r="G29" i="5" s="1"/>
  <c r="D28" i="5"/>
  <c r="G28" i="5" s="1"/>
  <c r="D27" i="5"/>
  <c r="G27" i="5" s="1"/>
  <c r="D26" i="5"/>
  <c r="G26" i="5" s="1"/>
  <c r="D24" i="5"/>
  <c r="D23" i="5"/>
  <c r="D22" i="5"/>
  <c r="G22" i="5" s="1"/>
  <c r="D21" i="5"/>
  <c r="D19" i="5"/>
  <c r="D18" i="5"/>
  <c r="G18" i="5" s="1"/>
  <c r="D17" i="5"/>
  <c r="G17" i="5" s="1"/>
  <c r="D16" i="5"/>
  <c r="D14" i="5"/>
  <c r="G14" i="5" s="1"/>
  <c r="D13" i="5"/>
  <c r="D12" i="5"/>
  <c r="G12" i="5" s="1"/>
  <c r="D11" i="5"/>
  <c r="D9" i="5"/>
  <c r="D8" i="5"/>
  <c r="G8" i="5" s="1"/>
  <c r="D7" i="5"/>
  <c r="D6" i="5"/>
  <c r="G6" i="5" s="1"/>
  <c r="F40" i="5" l="1"/>
  <c r="G9" i="5"/>
  <c r="G7" i="5"/>
  <c r="G11" i="5"/>
  <c r="G23" i="5"/>
  <c r="G24" i="5"/>
  <c r="G13" i="5"/>
  <c r="G21" i="5"/>
  <c r="G19" i="5"/>
  <c r="G16" i="5"/>
  <c r="F43" i="5" l="1"/>
  <c r="F45" i="5" l="1"/>
  <c r="F44" i="5"/>
  <c r="F42" i="5"/>
  <c r="G44" i="5" l="1"/>
  <c r="G42" i="5"/>
  <c r="G45" i="5"/>
  <c r="G43" i="5"/>
</calcChain>
</file>

<file path=xl/sharedStrings.xml><?xml version="1.0" encoding="utf-8"?>
<sst xmlns="http://schemas.openxmlformats.org/spreadsheetml/2006/main" count="100" uniqueCount="100">
  <si>
    <r>
      <rPr>
        <sz val="10"/>
        <color theme="1"/>
        <rFont val="Arial"/>
        <family val="2"/>
      </rPr>
      <t>Leistung</t>
    </r>
  </si>
  <si>
    <r>
      <rPr>
        <sz val="10"/>
        <color theme="1"/>
        <rFont val="Arial"/>
        <family val="2"/>
      </rPr>
      <t>Auftreten</t>
    </r>
  </si>
  <si>
    <r>
      <rPr>
        <sz val="10"/>
        <color theme="1"/>
        <rFont val="Arial"/>
        <family val="2"/>
      </rPr>
      <t>Begeisterung</t>
    </r>
  </si>
  <si>
    <r>
      <rPr>
        <sz val="11"/>
        <color theme="1"/>
        <rFont val="Arial"/>
        <family val="2"/>
      </rPr>
      <t>KUNDE</t>
    </r>
  </si>
  <si>
    <r>
      <rPr>
        <b/>
        <sz val="9"/>
        <rFont val="Arial"/>
        <family val="2"/>
      </rPr>
      <t>ZIEL</t>
    </r>
  </si>
  <si>
    <r>
      <rPr>
        <sz val="10"/>
        <color theme="1"/>
        <rFont val="Arial"/>
        <family val="2"/>
      </rPr>
      <t>Welcher der folgenden Aspekte des Fahrzeugs stellt Sie am meisten zufrieden?</t>
    </r>
  </si>
  <si>
    <r>
      <rPr>
        <sz val="10"/>
        <color theme="1"/>
        <rFont val="Arial"/>
        <family val="2"/>
      </rPr>
      <t xml:space="preserve">Zuordnung einer Personas zu einem Kunden, durch Fragen, die zur Identifizierung einer dominanten Personas-Kategorie führen </t>
    </r>
  </si>
  <si>
    <r>
      <rPr>
        <b/>
        <sz val="10"/>
        <color theme="0"/>
        <rFont val="Arial"/>
        <family val="2"/>
      </rPr>
      <t>SCHRITT</t>
    </r>
  </si>
  <si>
    <r>
      <rPr>
        <b/>
        <sz val="10"/>
        <color theme="0"/>
        <rFont val="Arial"/>
        <family val="2"/>
      </rPr>
      <t>FRAGE</t>
    </r>
  </si>
  <si>
    <r>
      <rPr>
        <b/>
        <sz val="10"/>
        <color theme="0"/>
        <rFont val="Arial"/>
        <family val="2"/>
      </rPr>
      <t>ANTWORT</t>
    </r>
  </si>
  <si>
    <r>
      <rPr>
        <b/>
        <sz val="10"/>
        <color theme="0"/>
        <rFont val="Arial"/>
        <family val="2"/>
      </rPr>
      <t>#</t>
    </r>
  </si>
  <si>
    <r>
      <rPr>
        <sz val="10"/>
        <rFont val="Arial"/>
        <family val="2"/>
      </rPr>
      <t>Hat der Kunde in der Vergangenheit ein Maserati-Fahrzeug besessen und besitzt er auch zurzeit eines (Stammkunde)</t>
    </r>
  </si>
  <si>
    <r>
      <rPr>
        <sz val="10"/>
        <rFont val="Arial"/>
        <family val="2"/>
      </rPr>
      <t>Besitzt der Kunde andere Fahrzeuge von Luxusmarken?</t>
    </r>
  </si>
  <si>
    <r>
      <rPr>
        <sz val="10"/>
        <rFont val="Arial"/>
        <family val="2"/>
      </rPr>
      <t>Besitzt der Kunde mehr als ein Maserati-Fahrzeug?</t>
    </r>
  </si>
  <si>
    <r>
      <rPr>
        <sz val="10"/>
        <color theme="1"/>
        <rFont val="Arial"/>
        <family val="2"/>
      </rPr>
      <t>Design</t>
    </r>
  </si>
  <si>
    <r>
      <rPr>
        <sz val="10"/>
        <rFont val="Arial"/>
        <family val="2"/>
      </rPr>
      <t>Ich bin, was ich fahre</t>
    </r>
  </si>
  <si>
    <r>
      <rPr>
        <b/>
        <sz val="10"/>
        <color theme="1"/>
        <rFont val="Arial"/>
        <family val="2"/>
      </rPr>
      <t>GEWICHT</t>
    </r>
  </si>
  <si>
    <r>
      <rPr>
        <b/>
        <sz val="10"/>
        <color theme="1"/>
        <rFont val="Arial"/>
        <family val="2"/>
      </rPr>
      <t>PERSONAS</t>
    </r>
  </si>
  <si>
    <r>
      <rPr>
        <sz val="10"/>
        <color theme="1"/>
        <rFont val="Arial"/>
        <family val="2"/>
      </rPr>
      <t>ALLE</t>
    </r>
  </si>
  <si>
    <r>
      <rPr>
        <sz val="10"/>
        <rFont val="Arial"/>
        <family val="2"/>
      </rPr>
      <t>Q4, Q5, Q6</t>
    </r>
  </si>
  <si>
    <r>
      <rPr>
        <b/>
        <sz val="10"/>
        <color theme="1"/>
        <rFont val="Arial"/>
        <family val="2"/>
      </rPr>
      <t>Q4</t>
    </r>
  </si>
  <si>
    <r>
      <rPr>
        <b/>
        <sz val="10"/>
        <color theme="1"/>
        <rFont val="Arial"/>
        <family val="2"/>
      </rPr>
      <t>Q5</t>
    </r>
  </si>
  <si>
    <r>
      <rPr>
        <b/>
        <sz val="10"/>
        <color theme="1"/>
        <rFont val="Arial"/>
        <family val="2"/>
      </rPr>
      <t>Q6</t>
    </r>
  </si>
  <si>
    <r>
      <rPr>
        <sz val="10"/>
        <color theme="1"/>
        <rFont val="Arial"/>
        <family val="2"/>
      </rPr>
      <t>Welche der folgenden Aussagen ist für Ihren Fahrstil am zutreffendsten?</t>
    </r>
  </si>
  <si>
    <r>
      <rPr>
        <sz val="10"/>
        <color theme="1"/>
        <rFont val="Arial"/>
        <family val="2"/>
      </rPr>
      <t>Auf welchen Aspekt des After-Sales-Service legen Sie am meisten Wert?</t>
    </r>
  </si>
  <si>
    <r>
      <rPr>
        <b/>
        <sz val="10"/>
        <color theme="1"/>
        <rFont val="Arial"/>
        <family val="2"/>
      </rPr>
      <t>Q1</t>
    </r>
  </si>
  <si>
    <r>
      <rPr>
        <b/>
        <sz val="10"/>
        <color theme="1"/>
        <rFont val="Arial"/>
        <family val="2"/>
      </rPr>
      <t>Q2</t>
    </r>
  </si>
  <si>
    <r>
      <rPr>
        <b/>
        <sz val="10"/>
        <color theme="1"/>
        <rFont val="Arial"/>
        <family val="2"/>
      </rPr>
      <t>Q3</t>
    </r>
  </si>
  <si>
    <r>
      <rPr>
        <sz val="10"/>
        <rFont val="Arial"/>
        <family val="2"/>
      </rPr>
      <t>Q1, Q2, Q3</t>
    </r>
  </si>
  <si>
    <r>
      <rPr>
        <sz val="10"/>
        <color theme="1"/>
        <rFont val="Arial"/>
        <family val="2"/>
      </rPr>
      <t>Keine Antwort</t>
    </r>
  </si>
  <si>
    <r>
      <rPr>
        <sz val="10"/>
        <color theme="1"/>
        <rFont val="Arial"/>
        <family val="2"/>
      </rPr>
      <t>Ja</t>
    </r>
  </si>
  <si>
    <r>
      <rPr>
        <sz val="10"/>
        <rFont val="Arial"/>
        <family val="2"/>
      </rPr>
      <t>Nein</t>
    </r>
  </si>
  <si>
    <r>
      <rPr>
        <sz val="20"/>
        <color theme="1"/>
        <rFont val="Arial"/>
        <family val="2"/>
      </rPr>
      <t>Maserati Personas Identifikationstool - Kalkulationsblatt</t>
    </r>
  </si>
  <si>
    <r>
      <rPr>
        <b/>
        <sz val="10"/>
        <color theme="1"/>
        <rFont val="Arial"/>
        <family val="2"/>
      </rPr>
      <t>ERGEBNIS</t>
    </r>
  </si>
  <si>
    <r>
      <rPr>
        <sz val="11"/>
        <color theme="1"/>
        <rFont val="Arial"/>
        <family val="2"/>
      </rPr>
      <t>Alfieri Maserati</t>
    </r>
  </si>
  <si>
    <r>
      <rPr>
        <sz val="8"/>
        <color theme="1"/>
        <rFont val="Arial"/>
        <family val="2"/>
      </rPr>
      <t>Er ist ein Stammkunde von Maserati. Er sucht Exklusivität und freut sich darüber, Mitglied eines exklusiven Clubs mit einer gemeinsamen Leidenschaft für limitierte Fahrzeug-Sondereditionen zu sein. Er zeigt seinen Freunden gerne seinen Maserati, erlaubt anderen aber nicht, sein Fahrzeug zu fahren</t>
    </r>
  </si>
  <si>
    <r>
      <rPr>
        <b/>
        <sz val="8"/>
        <color theme="1"/>
        <rFont val="Arial"/>
        <family val="2"/>
      </rPr>
      <t>BEGEISTERUNG</t>
    </r>
  </si>
  <si>
    <r>
      <rPr>
        <sz val="8"/>
        <color theme="1"/>
        <rFont val="Arial"/>
        <family val="2"/>
      </rPr>
      <t>Er ist sich bewusst, dass er ein einzigartiges Fahrzeug fährt, ist aber überrascht, dass ihn die Leute auf der Straße anschauen und ihm Fragen zu seinem Fahrzeug stellen.  Es bringt ihn in Verlegenheit, auch wenn ihm das spontane Gespräch mit Menschen, die so wie er von der Technik fasziniert sind, gefällt</t>
    </r>
  </si>
  <si>
    <r>
      <rPr>
        <sz val="8"/>
        <color theme="1"/>
        <rFont val="Arial"/>
        <family val="2"/>
      </rPr>
      <t>Der Maserati ist das einzige Fahrzeug, das er derzeit fährt. Zuverlässigkeit des Fahrzeugs und effizienter Wartungsservice sind ihm sehr wichtig, da er nicht gerne mit einem anderen Fahrzeug zu Kundengesprächen fährt</t>
    </r>
  </si>
  <si>
    <r>
      <rPr>
        <b/>
        <sz val="8"/>
        <color theme="1"/>
        <rFont val="Arial"/>
        <family val="2"/>
      </rPr>
      <t>AUFTRETEN</t>
    </r>
  </si>
  <si>
    <r>
      <rPr>
        <b/>
        <sz val="8"/>
        <color theme="1"/>
        <rFont val="Arial"/>
        <family val="2"/>
      </rPr>
      <t>LEISTUNG</t>
    </r>
  </si>
  <si>
    <r>
      <rPr>
        <sz val="8"/>
        <color theme="1"/>
        <rFont val="Arial"/>
        <family val="2"/>
      </rPr>
      <t>Er ist stolzer Besitzer seines ersten lang ersehnten Maseratis. Auch wenn er seinen Maserati gerne täglich fahren würde, nimmt er immer noch häufig sein anderes Premiummarkenfahrzeug, da er Schäden am Fahrzeug befürchtet, wenn er es in der Stadt parkt</t>
    </r>
  </si>
  <si>
    <r>
      <rPr>
        <b/>
        <sz val="10"/>
        <color theme="1"/>
        <rFont val="Arial"/>
        <family val="2"/>
      </rPr>
      <t>GÜLTIGE ANTWORTEN INSGESAMT</t>
    </r>
  </si>
  <si>
    <r>
      <rPr>
        <sz val="10"/>
        <rFont val="Arial"/>
        <family val="2"/>
      </rPr>
      <t>Eyecatcher</t>
    </r>
  </si>
  <si>
    <r>
      <rPr>
        <sz val="10"/>
        <rFont val="Arial"/>
        <family val="2"/>
      </rPr>
      <t xml:space="preserve">Wunschtraum </t>
    </r>
  </si>
  <si>
    <r>
      <rPr>
        <sz val="10"/>
        <rFont val="Arial"/>
        <family val="2"/>
      </rPr>
      <t>Ich genieße einfach die Fahrt</t>
    </r>
  </si>
  <si>
    <r>
      <rPr>
        <sz val="10"/>
        <rFont val="Arial"/>
        <family val="2"/>
      </rPr>
      <t>Sportliches, herausforderndes Fahrzeug-Handling</t>
    </r>
  </si>
  <si>
    <r>
      <rPr>
        <sz val="10"/>
        <color theme="1"/>
        <rFont val="Arial"/>
        <family val="2"/>
      </rPr>
      <t xml:space="preserve">Ich bin begeistert davon, einen Maserati zu fahren </t>
    </r>
  </si>
  <si>
    <r>
      <rPr>
        <sz val="10"/>
        <rFont val="Arial"/>
        <family val="2"/>
      </rPr>
      <t>Individuell abgestimmter Service</t>
    </r>
  </si>
  <si>
    <r>
      <rPr>
        <sz val="10"/>
        <rFont val="Arial"/>
        <family val="2"/>
      </rPr>
      <t>Technisches Feedback und Kompetenz</t>
    </r>
  </si>
  <si>
    <r>
      <rPr>
        <sz val="10"/>
        <color theme="1"/>
        <rFont val="Arial"/>
        <family val="2"/>
      </rPr>
      <t>Transparenz und schneller Service</t>
    </r>
  </si>
  <si>
    <r>
      <rPr>
        <sz val="10"/>
        <rFont val="Arial"/>
        <family val="2"/>
      </rPr>
      <t>Erfüllung meiner Erwartungen an Maserati</t>
    </r>
  </si>
  <si>
    <r>
      <rPr>
        <b/>
        <sz val="8"/>
        <color theme="1"/>
        <rFont val="Arial"/>
        <family val="2"/>
      </rPr>
      <t>EINZIGARTIGKEIT</t>
    </r>
  </si>
  <si>
    <r>
      <rPr>
        <sz val="10"/>
        <color theme="1"/>
        <rFont val="Arial"/>
        <family val="2"/>
      </rPr>
      <t>Einzigartigkeit</t>
    </r>
  </si>
  <si>
    <r>
      <rPr>
        <sz val="10"/>
        <rFont val="Arial"/>
        <family val="2"/>
      </rPr>
      <t>Welcher der folgenden Aspekte des Fahrzeugs stellt Sie am meisten zufrieden?
1. Design (Einzigartigkeit)
2. Leistung (Leistung)
3. Eyecatcher (Auftreten)
4. Wunschtraum (Begeisterung)</t>
    </r>
  </si>
  <si>
    <r>
      <rPr>
        <sz val="10"/>
        <rFont val="Arial"/>
        <family val="2"/>
      </rPr>
      <t>Welche der folgenden Aussagen ist für Ihren Fahrstil am zutreffendsten?
1. Ich genieße einfach die Fahrt (Einzigartigkeit)
2. Sportliches, herausforderndes Fahrzeug-Handling (Leistung)
3. Ich bin, was ich fahre (Auftreten)
4. Ich bin begeistert davon, einen Maserati zu fahren (Begeisterung)</t>
    </r>
  </si>
  <si>
    <r>
      <rPr>
        <sz val="10"/>
        <rFont val="Arial"/>
        <family val="2"/>
      </rPr>
      <t>Auf welchen Aspekt des After-Sales-Service legen Sie am meisten Wert?
1. Individuell abgestimmter Service (Einzigartigkeit)
2. Technisches Feedback und Kompetenz (Leistung)
3. Transparenz und schneller Service (Auftreten)
4. Erfüllung meiner Erwartungen an Maserati (Begeisterung)</t>
    </r>
  </si>
  <si>
    <r>
      <rPr>
        <sz val="10"/>
        <color theme="1"/>
        <rFont val="Arial"/>
        <family val="2"/>
      </rPr>
      <t>Keine Antwort</t>
    </r>
  </si>
  <si>
    <r>
      <rPr>
        <b/>
        <sz val="10"/>
        <color theme="1"/>
        <rFont val="Arial"/>
        <family val="2"/>
      </rPr>
      <t>FRAGE</t>
    </r>
  </si>
  <si>
    <r>
      <rPr>
        <b/>
        <sz val="10"/>
        <color theme="1"/>
        <rFont val="Arial"/>
        <family val="2"/>
      </rPr>
      <t>ANTWORT</t>
    </r>
  </si>
  <si>
    <r>
      <rPr>
        <sz val="10"/>
        <color theme="1"/>
        <rFont val="Arial"/>
        <family val="2"/>
      </rPr>
      <t>Hat der Kunde in der Vergangenheit ein Maserati-Fahrzeug besessen und besitzt er auch zurzeit eines (Stammkunde)</t>
    </r>
  </si>
  <si>
    <r>
      <rPr>
        <sz val="10"/>
        <color theme="1"/>
        <rFont val="Arial"/>
        <family val="2"/>
      </rPr>
      <t>Besitzt der Kunde mehr als ein Maserati-Fahrzeug?</t>
    </r>
  </si>
  <si>
    <r>
      <rPr>
        <sz val="10"/>
        <color theme="1"/>
        <rFont val="Arial"/>
        <family val="2"/>
      </rPr>
      <t>Einzigartigkeit</t>
    </r>
  </si>
  <si>
    <r>
      <rPr>
        <sz val="10"/>
        <color theme="1"/>
        <rFont val="Arial"/>
        <family val="2"/>
      </rPr>
      <t>Leistung</t>
    </r>
  </si>
  <si>
    <r>
      <rPr>
        <sz val="10"/>
        <color theme="1"/>
        <rFont val="Arial"/>
        <family val="2"/>
      </rPr>
      <t>Auftreten</t>
    </r>
  </si>
  <si>
    <r>
      <rPr>
        <sz val="10"/>
        <color theme="1"/>
        <rFont val="Arial"/>
        <family val="2"/>
      </rPr>
      <t>Begeisterung</t>
    </r>
  </si>
  <si>
    <r>
      <rPr>
        <sz val="10"/>
        <color theme="1"/>
        <rFont val="Arial"/>
        <family val="2"/>
      </rPr>
      <t>Besitzt der Kunde andere Fahrzeuge von Luxusmarken?</t>
    </r>
  </si>
  <si>
    <r>
      <rPr>
        <sz val="10"/>
        <color theme="1"/>
        <rFont val="Arial"/>
        <family val="2"/>
      </rPr>
      <t>Einzigartigkeit</t>
    </r>
  </si>
  <si>
    <r>
      <rPr>
        <sz val="10"/>
        <color theme="1"/>
        <rFont val="Arial"/>
        <family val="2"/>
      </rPr>
      <t>Leistung</t>
    </r>
  </si>
  <si>
    <r>
      <rPr>
        <sz val="10"/>
        <color theme="1"/>
        <rFont val="Arial"/>
        <family val="2"/>
      </rPr>
      <t>Auftreten</t>
    </r>
  </si>
  <si>
    <r>
      <rPr>
        <sz val="10"/>
        <color theme="1"/>
        <rFont val="Arial"/>
        <family val="2"/>
      </rPr>
      <t>Begeisterung</t>
    </r>
  </si>
  <si>
    <r>
      <rPr>
        <sz val="10"/>
        <color theme="1"/>
        <rFont val="Arial"/>
        <family val="2"/>
      </rPr>
      <t>Einzigartigkeit</t>
    </r>
  </si>
  <si>
    <r>
      <rPr>
        <sz val="10"/>
        <color theme="1"/>
        <rFont val="Arial"/>
        <family val="2"/>
      </rPr>
      <t>Leistung</t>
    </r>
  </si>
  <si>
    <r>
      <rPr>
        <sz val="10"/>
        <color theme="1"/>
        <rFont val="Arial"/>
        <family val="2"/>
      </rPr>
      <t>Auftreten</t>
    </r>
  </si>
  <si>
    <r>
      <rPr>
        <sz val="10"/>
        <color theme="1"/>
        <rFont val="Arial"/>
        <family val="2"/>
      </rPr>
      <t>Begeisterung</t>
    </r>
  </si>
  <si>
    <r>
      <rPr>
        <sz val="10"/>
        <color theme="1"/>
        <rFont val="Arial"/>
        <family val="2"/>
      </rPr>
      <t>Einzigartigkeit</t>
    </r>
  </si>
  <si>
    <r>
      <rPr>
        <sz val="10"/>
        <color theme="1"/>
        <rFont val="Arial"/>
        <family val="2"/>
      </rPr>
      <t>Leistung</t>
    </r>
  </si>
  <si>
    <r>
      <rPr>
        <sz val="10"/>
        <color theme="1"/>
        <rFont val="Arial"/>
        <family val="2"/>
      </rPr>
      <t>Auftreten</t>
    </r>
  </si>
  <si>
    <r>
      <rPr>
        <sz val="10"/>
        <color theme="1"/>
        <rFont val="Arial"/>
        <family val="2"/>
      </rPr>
      <t>Begeisterung</t>
    </r>
  </si>
  <si>
    <r>
      <rPr>
        <sz val="10"/>
        <color theme="1"/>
        <rFont val="Arial"/>
        <family val="2"/>
      </rPr>
      <t>Einzigartigkeit</t>
    </r>
  </si>
  <si>
    <r>
      <rPr>
        <sz val="10"/>
        <color theme="1"/>
        <rFont val="Arial"/>
        <family val="2"/>
      </rPr>
      <t>Leistung</t>
    </r>
  </si>
  <si>
    <r>
      <rPr>
        <sz val="10"/>
        <color theme="1"/>
        <rFont val="Arial"/>
        <family val="2"/>
      </rPr>
      <t>Auftreten</t>
    </r>
  </si>
  <si>
    <r>
      <rPr>
        <sz val="10"/>
        <color theme="1"/>
        <rFont val="Arial"/>
        <family val="2"/>
      </rPr>
      <t>Begeisterung</t>
    </r>
  </si>
  <si>
    <r>
      <rPr>
        <sz val="10"/>
        <color theme="1"/>
        <rFont val="Arial"/>
        <family val="2"/>
      </rPr>
      <t>ALLE</t>
    </r>
  </si>
  <si>
    <r>
      <rPr>
        <b/>
        <sz val="10"/>
        <color theme="1"/>
        <rFont val="Arial"/>
        <family val="2"/>
      </rPr>
      <t>Einzigartigkeit</t>
    </r>
  </si>
  <si>
    <r>
      <rPr>
        <b/>
        <sz val="10"/>
        <color theme="1"/>
        <rFont val="Arial"/>
        <family val="2"/>
      </rPr>
      <t>Leistung</t>
    </r>
  </si>
  <si>
    <r>
      <rPr>
        <b/>
        <sz val="10"/>
        <color theme="1"/>
        <rFont val="Arial"/>
        <family val="2"/>
      </rPr>
      <t>Auftreten</t>
    </r>
  </si>
  <si>
    <r>
      <rPr>
        <b/>
        <sz val="10"/>
        <color theme="1"/>
        <rFont val="Arial"/>
        <family val="2"/>
      </rPr>
      <t>Begeisterung</t>
    </r>
  </si>
  <si>
    <r>
      <rPr>
        <sz val="10"/>
        <rFont val="Arial"/>
        <family val="2"/>
      </rPr>
      <t>Design</t>
    </r>
  </si>
  <si>
    <r>
      <rPr>
        <sz val="10"/>
        <rFont val="Arial"/>
        <family val="2"/>
      </rPr>
      <t>Leistung</t>
    </r>
  </si>
  <si>
    <r>
      <rPr>
        <sz val="10"/>
        <rFont val="Arial"/>
        <family val="2"/>
      </rPr>
      <t>Keine Antwort</t>
    </r>
  </si>
  <si>
    <r>
      <rPr>
        <sz val="10"/>
        <rFont val="Arial"/>
        <family val="2"/>
      </rPr>
      <t xml:space="preserve">Ich bin begeistert davon, einen Maserati zu fahren </t>
    </r>
  </si>
  <si>
    <r>
      <rPr>
        <sz val="10"/>
        <rFont val="Arial"/>
        <family val="2"/>
      </rPr>
      <t>Keine Antwort</t>
    </r>
  </si>
  <si>
    <r>
      <rPr>
        <sz val="10"/>
        <rFont val="Arial"/>
        <family val="2"/>
      </rPr>
      <t>Transparenz und schneller Service</t>
    </r>
  </si>
  <si>
    <r>
      <rPr>
        <sz val="10"/>
        <rFont val="Arial"/>
        <family val="2"/>
      </rPr>
      <t>Keine Antwort</t>
    </r>
  </si>
  <si>
    <r>
      <rPr>
        <sz val="10"/>
        <rFont val="Arial"/>
        <family val="2"/>
      </rPr>
      <t>Ja</t>
    </r>
  </si>
  <si>
    <r>
      <rPr>
        <sz val="10"/>
        <rFont val="Arial"/>
        <family val="2"/>
      </rPr>
      <t>Keine Antwort</t>
    </r>
  </si>
  <si>
    <t>DATENBANK-ANALYSE</t>
  </si>
  <si>
    <t>WILLKOMMENS-ANRUF</t>
  </si>
  <si>
    <r>
      <rPr>
        <sz val="20"/>
        <color theme="0"/>
        <rFont val="Arial"/>
        <family val="2"/>
      </rPr>
      <t>Maserati Personas Identifikationstool - WILLKOMMENSANRUF</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</si>
</sst>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sz val="11"/>
      <color theme="1"/>
      <name val="Calibri"/>
      <family val="2"/>
      <scheme val="minor"/>
    </font>
    <font>
      <sz val="11"/>
      <color theme="1"/>
      <name val="Arial"/>
      <family val="2"/>
    </font>
    <font>
      <sz val="8"/>
      <color theme="1"/>
      <name val="Arial"/>
      <family val="2"/>
    </font>
    <font>
      <sz val="10"/>
      <color theme="1"/>
      <name val="Arial"/>
      <family val="2"/>
    </font>
    <font>
      <b/>
      <sz val="10"/>
      <color theme="1"/>
      <name val="Arial"/>
      <family val="2"/>
    </font>
    <font>
      <sz val="20"/>
      <color theme="1"/>
      <name val="Arial"/>
      <family val="2"/>
    </font>
    <font>
      <b/>
      <sz val="9"/>
      <name val="Arial"/>
      <family val="2"/>
    </font>
    <font>
      <b/>
      <sz val="10"/>
      <color theme="0"/>
      <name val="Arial"/>
      <family val="2"/>
    </font>
    <font>
      <b/>
      <sz val="8"/>
      <color theme="1"/>
      <name val="Arial"/>
      <family val="2"/>
    </font>
    <font>
      <sz val="20"/>
      <color theme="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0C2E5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s>
  <borders count="13">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theme="0" tint="-0.24994659260841701"/>
      </left>
      <right style="thin">
        <color theme="0" tint="-0.24994659260841701"/>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45">
    <xf numFmtId="0" fontId="0" fillId="0" borderId="0" xfId="0"/>
    <xf numFmtId="0" fontId="5" fillId="0" borderId="0" xfId="0" applyFont="1" applyAlignment="1">
      <alignment wrapText="1"/>
    </xf>
    <xf numFmtId="0" fontId="7" fillId="0" borderId="0" xfId="0" applyFont="1" applyBorder="1" applyAlignment="1">
      <alignment horizontal="left" vertical="center" wrapText="1"/>
    </xf>
    <xf numFmtId="0" fontId="6" fillId="0" borderId="0" xfId="0" applyFont="1" applyAlignment="1">
      <alignment wrapText="1"/>
    </xf>
    <xf numFmtId="0" fontId="8" fillId="5" borderId="5" xfId="2" applyFont="1" applyFill="1" applyBorder="1" applyAlignment="1">
      <alignment horizontal="center" vertical="center" wrapText="1"/>
    </xf>
    <xf numFmtId="0" fontId="5" fillId="0" borderId="0" xfId="0" applyFont="1" applyAlignment="1">
      <alignment horizontal="center" wrapText="1"/>
    </xf>
    <xf numFmtId="0" fontId="5" fillId="0" borderId="7" xfId="0" applyFont="1" applyFill="1" applyBorder="1" applyAlignment="1">
      <alignment horizontal="center" vertical="center" wrapText="1"/>
    </xf>
    <xf numFmtId="0" fontId="5" fillId="0" borderId="0" xfId="0" applyFont="1" applyAlignment="1">
      <alignment horizontal="center" vertical="center" wrapText="1"/>
    </xf>
    <xf numFmtId="0" fontId="9" fillId="3" borderId="4" xfId="2" applyFont="1" applyFill="1" applyBorder="1" applyAlignment="1">
      <alignment horizontal="center" vertical="center" wrapText="1"/>
    </xf>
    <xf numFmtId="0" fontId="1" fillId="0" borderId="7" xfId="0" applyFont="1" applyFill="1" applyBorder="1" applyAlignment="1">
      <alignment vertical="center" wrapText="1"/>
    </xf>
    <xf numFmtId="0" fontId="5" fillId="6"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1"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3" xfId="0" applyFont="1" applyBorder="1" applyAlignment="1">
      <alignment horizontal="right" vertical="center" wrapText="1" indent="1"/>
    </xf>
    <xf numFmtId="0" fontId="3" fillId="6" borderId="3" xfId="0" applyFont="1" applyFill="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xf>
    <xf numFmtId="2" fontId="5" fillId="0" borderId="7" xfId="0" applyNumberFormat="1" applyFont="1" applyBorder="1" applyAlignment="1">
      <alignment horizontal="center" vertical="center"/>
    </xf>
    <xf numFmtId="9" fontId="5" fillId="0" borderId="7" xfId="1" applyNumberFormat="1" applyFont="1" applyBorder="1" applyAlignment="1">
      <alignment horizontal="center" vertical="center"/>
    </xf>
    <xf numFmtId="9" fontId="5" fillId="0" borderId="0" xfId="0" applyNumberFormat="1" applyFont="1" applyAlignment="1">
      <alignment horizontal="center" vertical="center"/>
    </xf>
    <xf numFmtId="9" fontId="5" fillId="0" borderId="0" xfId="0" applyNumberFormat="1" applyFont="1" applyAlignment="1">
      <alignment vertical="center"/>
    </xf>
    <xf numFmtId="0" fontId="5" fillId="0" borderId="7" xfId="0" applyFont="1" applyFill="1" applyBorder="1" applyAlignment="1">
      <alignment vertical="center" wrapText="1"/>
    </xf>
    <xf numFmtId="0" fontId="5" fillId="0" borderId="0" xfId="0" applyFont="1" applyFill="1" applyAlignment="1">
      <alignment vertical="center"/>
    </xf>
    <xf numFmtId="0" fontId="10" fillId="2"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1" fillId="0"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9" fillId="3" borderId="9"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7" fillId="0" borderId="3" xfId="0" applyFont="1" applyBorder="1" applyAlignment="1">
      <alignment horizontal="left" vertical="center"/>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9" fillId="3" borderId="9" xfId="2" applyFont="1" applyFill="1" applyBorder="1" applyAlignment="1">
      <alignment horizontal="left" vertical="center" wrapText="1"/>
    </xf>
    <xf numFmtId="0" fontId="9" fillId="3" borderId="6" xfId="2" applyFont="1" applyFill="1" applyBorder="1" applyAlignment="1">
      <alignment horizontal="left" vertical="center" wrapText="1"/>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de-DE" sz="1050"/>
              <a:t>PERSONAS DOMINANTES PROFIL</a:t>
            </a:r>
          </a:p>
        </c:rich>
      </c:tx>
      <c:layout/>
      <c:overlay val="0"/>
    </c:title>
    <c:autoTitleDeleted val="0"/>
    <c:plotArea>
      <c:layout/>
      <c:pieChart>
        <c:varyColors val="1"/>
        <c:ser>
          <c:idx val="0"/>
          <c:order val="0"/>
          <c:spPr>
            <a:ln w="38100">
              <a:solidFill>
                <a:schemeClr val="bg1"/>
              </a:solidFill>
            </a:ln>
          </c:spPr>
          <c:dLbls>
            <c:dLbl>
              <c:idx val="2"/>
              <c:layout>
                <c:manualLayout>
                  <c:x val="0"/>
                  <c:y val="0.20616883116883117"/>
                </c:manualLayout>
              </c:layout>
              <c:dLblPos val="bestFi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0-1472-4845-9B17-BD2513B1F941}"/>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800"/>
                </a:pPr>
                <a:endParaRPr lang="en-US"/>
              </a:p>
            </c:tx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CalcSheet!$E$42:$E$45</c:f>
              <c:strCache>
                <c:ptCount val="4"/>
                <c:pt idx="0">
                  <c:v>Einzigartigkeit</c:v>
                </c:pt>
                <c:pt idx="1">
                  <c:v>Leistung</c:v>
                </c:pt>
                <c:pt idx="2">
                  <c:v>Auftreten</c:v>
                </c:pt>
                <c:pt idx="3">
                  <c:v>Begeisterung</c:v>
                </c:pt>
              </c:strCache>
            </c:strRef>
          </c:cat>
          <c:val>
            <c:numRef>
              <c:f>CalcSheet!$G$42:$G$45</c:f>
              <c:numCache>
                <c:formatCode>0%</c:formatCode>
                <c:ptCount val="4"/>
                <c:pt idx="0">
                  <c:v>0.25597269624573377</c:v>
                </c:pt>
                <c:pt idx="1">
                  <c:v>8.5324232081911255E-2</c:v>
                </c:pt>
                <c:pt idx="2">
                  <c:v>0.36860068259385664</c:v>
                </c:pt>
                <c:pt idx="3">
                  <c:v>0.29010238907849828</c:v>
                </c:pt>
              </c:numCache>
            </c:numRef>
          </c:val>
          <c:extLst xmlns:c16r2="http://schemas.microsoft.com/office/drawing/2015/06/chart">
            <c:ext xmlns:c16="http://schemas.microsoft.com/office/drawing/2014/chart" uri="{C3380CC4-5D6E-409C-BE32-E72D297353CC}">
              <c16:uniqueId val="{00000001-1472-4845-9B17-BD2513B1F941}"/>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3009900</xdr:colOff>
      <xdr:row>12</xdr:row>
      <xdr:rowOff>88900</xdr:rowOff>
    </xdr:from>
    <xdr:to>
      <xdr:col>3</xdr:col>
      <xdr:colOff>4165600</xdr:colOff>
      <xdr:row>12</xdr:row>
      <xdr:rowOff>901700</xdr:rowOff>
    </xdr:to>
    <xdr:sp macro="" textlink="">
      <xdr:nvSpPr>
        <xdr:cNvPr id="2" name="Freccia giù 2">
          <a:extLst>
            <a:ext uri="{FF2B5EF4-FFF2-40B4-BE49-F238E27FC236}">
              <a16:creationId xmlns:a16="http://schemas.microsoft.com/office/drawing/2014/main" xmlns="" id="{00000000-0008-0000-0000-000002000000}"/>
            </a:ext>
          </a:extLst>
        </xdr:cNvPr>
        <xdr:cNvSpPr/>
      </xdr:nvSpPr>
      <xdr:spPr>
        <a:xfrm>
          <a:off x="3867150" y="6327775"/>
          <a:ext cx="3175" cy="812800"/>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5</xdr:col>
      <xdr:colOff>57149</xdr:colOff>
      <xdr:row>16</xdr:row>
      <xdr:rowOff>152400</xdr:rowOff>
    </xdr:from>
    <xdr:to>
      <xdr:col>7</xdr:col>
      <xdr:colOff>2505074</xdr:colOff>
      <xdr:row>36</xdr:row>
      <xdr:rowOff>225</xdr:rowOff>
    </xdr:to>
    <xdr:graphicFrame macro="">
      <xdr:nvGraphicFramePr>
        <xdr:cNvPr id="4" name="Chart 3">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1549830</xdr:colOff>
      <xdr:row>0</xdr:row>
      <xdr:rowOff>0</xdr:rowOff>
    </xdr:from>
    <xdr:to>
      <xdr:col>8</xdr:col>
      <xdr:colOff>21301</xdr:colOff>
      <xdr:row>2</xdr:row>
      <xdr:rowOff>61673</xdr:rowOff>
    </xdr:to>
    <xdr:pic>
      <xdr:nvPicPr>
        <xdr:cNvPr id="5" name="Google Shape;455;g10060643b86_0_322" descr="Picture 24"/>
        <xdr:cNvPicPr preferRelativeResize="0"/>
      </xdr:nvPicPr>
      <xdr:blipFill rotWithShape="1">
        <a:blip xmlns:r="http://schemas.openxmlformats.org/officeDocument/2006/relationships" r:embed="rId2">
          <a:alphaModFix/>
        </a:blip>
        <a:srcRect/>
        <a:stretch/>
      </xdr:blipFill>
      <xdr:spPr>
        <a:xfrm>
          <a:off x="7926737" y="0"/>
          <a:ext cx="973801" cy="5782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209550</xdr:colOff>
      <xdr:row>1</xdr:row>
      <xdr:rowOff>0</xdr:rowOff>
    </xdr:from>
    <xdr:to>
      <xdr:col>6</xdr:col>
      <xdr:colOff>573766</xdr:colOff>
      <xdr:row>1</xdr:row>
      <xdr:rowOff>432000</xdr:rowOff>
    </xdr:to>
    <xdr:pic>
      <xdr:nvPicPr>
        <xdr:cNvPr id="2" name="Picture 61" descr="Risultati immagini per maserati 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892" r="19073"/>
        <a:stretch>
          <a:fillRect/>
        </a:stretch>
      </xdr:blipFill>
      <xdr:spPr bwMode="auto">
        <a:xfrm>
          <a:off x="8010525" y="57150"/>
          <a:ext cx="364216" cy="4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showGridLines="0" tabSelected="1" zoomScale="59" zoomScaleNormal="59" workbookViewId="0">
      <pane ySplit="7" topLeftCell="A8" activePane="bottomLeft" state="frozen"/>
      <selection pane="bottomLeft" activeCell="N10" sqref="N10"/>
    </sheetView>
  </sheetViews>
  <sheetFormatPr defaultColWidth="8.85546875" defaultRowHeight="12.75" x14ac:dyDescent="0.2"/>
  <cols>
    <col min="1" max="1" width="0.85546875" style="1" customWidth="1"/>
    <col min="2" max="2" width="15.85546875" style="1" customWidth="1"/>
    <col min="3" max="3" width="6.7109375" style="1" customWidth="1"/>
    <col min="4" max="5" width="26.85546875" style="1" customWidth="1"/>
    <col min="6" max="6" width="0.85546875" style="1" customWidth="1"/>
    <col min="7" max="7" width="17.42578125" style="1" customWidth="1"/>
    <col min="8" max="8" width="37.42578125" style="1" customWidth="1"/>
    <col min="9" max="9" width="0.85546875" style="1" customWidth="1"/>
    <col min="10" max="10" width="8.85546875" style="7"/>
    <col min="11" max="16384" width="8.85546875" style="1"/>
  </cols>
  <sheetData>
    <row r="1" spans="2:8" ht="5.0999999999999996" customHeight="1" x14ac:dyDescent="0.2"/>
    <row r="2" spans="2:8" ht="36" customHeight="1" x14ac:dyDescent="0.2">
      <c r="B2" s="43" t="s">
        <v>99</v>
      </c>
      <c r="C2" s="44"/>
      <c r="D2" s="44"/>
      <c r="E2" s="44"/>
      <c r="F2" s="44"/>
      <c r="G2" s="44"/>
      <c r="H2" s="44"/>
    </row>
    <row r="3" spans="2:8" ht="7.5" customHeight="1" x14ac:dyDescent="0.2">
      <c r="B3" s="2"/>
      <c r="C3" s="2"/>
      <c r="D3" s="2"/>
      <c r="E3" s="2"/>
      <c r="G3" s="2"/>
    </row>
    <row r="4" spans="2:8" ht="31.5" customHeight="1" x14ac:dyDescent="0.2">
      <c r="B4" s="4" t="s">
        <v>4</v>
      </c>
      <c r="C4" s="35" t="s">
        <v>6</v>
      </c>
      <c r="D4" s="35"/>
      <c r="E4" s="35"/>
      <c r="G4" s="21" t="s">
        <v>3</v>
      </c>
      <c r="H4" s="22" t="s">
        <v>34</v>
      </c>
    </row>
    <row r="5" spans="2:8" ht="14.1" customHeight="1" x14ac:dyDescent="0.2">
      <c r="C5" s="3"/>
      <c r="D5" s="3"/>
      <c r="E5" s="3"/>
      <c r="G5" s="3"/>
    </row>
    <row r="6" spans="2:8" ht="29.25" customHeight="1" x14ac:dyDescent="0.2">
      <c r="B6" s="8" t="s">
        <v>7</v>
      </c>
      <c r="C6" s="8" t="s">
        <v>10</v>
      </c>
      <c r="D6" s="36" t="s">
        <v>8</v>
      </c>
      <c r="E6" s="37"/>
      <c r="F6" s="37"/>
      <c r="G6" s="38"/>
      <c r="H6" s="8" t="s">
        <v>9</v>
      </c>
    </row>
    <row r="7" spans="2:8" ht="5.0999999999999996" customHeight="1" x14ac:dyDescent="0.2"/>
    <row r="8" spans="2:8" ht="29.25" customHeight="1" x14ac:dyDescent="0.2">
      <c r="B8" s="34" t="s">
        <v>97</v>
      </c>
      <c r="C8" s="6">
        <v>1</v>
      </c>
      <c r="D8" s="33" t="s">
        <v>11</v>
      </c>
      <c r="E8" s="33"/>
      <c r="F8" s="33"/>
      <c r="G8" s="33"/>
      <c r="H8" s="10" t="s">
        <v>30</v>
      </c>
    </row>
    <row r="9" spans="2:8" ht="29.25" customHeight="1" x14ac:dyDescent="0.2">
      <c r="B9" s="34"/>
      <c r="C9" s="6">
        <v>2</v>
      </c>
      <c r="D9" s="33" t="s">
        <v>13</v>
      </c>
      <c r="E9" s="33"/>
      <c r="F9" s="33"/>
      <c r="G9" s="33"/>
      <c r="H9" s="10" t="s">
        <v>29</v>
      </c>
    </row>
    <row r="10" spans="2:8" ht="29.25" customHeight="1" x14ac:dyDescent="0.2">
      <c r="B10" s="34"/>
      <c r="C10" s="6">
        <v>3</v>
      </c>
      <c r="D10" s="33" t="s">
        <v>12</v>
      </c>
      <c r="E10" s="33"/>
      <c r="F10" s="33"/>
      <c r="G10" s="33"/>
      <c r="H10" s="10" t="s">
        <v>57</v>
      </c>
    </row>
    <row r="11" spans="2:8" ht="5.0999999999999996" customHeight="1" x14ac:dyDescent="0.2"/>
    <row r="12" spans="2:8" ht="68.25" customHeight="1" x14ac:dyDescent="0.2">
      <c r="B12" s="34" t="s">
        <v>98</v>
      </c>
      <c r="C12" s="19">
        <v>4</v>
      </c>
      <c r="D12" s="33" t="s">
        <v>54</v>
      </c>
      <c r="E12" s="33"/>
      <c r="F12" s="33"/>
      <c r="G12" s="33"/>
      <c r="H12" s="10" t="s">
        <v>14</v>
      </c>
    </row>
    <row r="13" spans="2:8" ht="5.0999999999999996" customHeight="1" x14ac:dyDescent="0.2">
      <c r="B13" s="34"/>
      <c r="H13" s="5"/>
    </row>
    <row r="14" spans="2:8" ht="68.25" customHeight="1" x14ac:dyDescent="0.2">
      <c r="B14" s="34"/>
      <c r="C14" s="19">
        <v>5</v>
      </c>
      <c r="D14" s="33" t="s">
        <v>55</v>
      </c>
      <c r="E14" s="33"/>
      <c r="F14" s="33"/>
      <c r="G14" s="33"/>
      <c r="H14" s="10" t="s">
        <v>47</v>
      </c>
    </row>
    <row r="15" spans="2:8" ht="5.0999999999999996" customHeight="1" x14ac:dyDescent="0.2">
      <c r="B15" s="34"/>
    </row>
    <row r="16" spans="2:8" ht="68.25" customHeight="1" x14ac:dyDescent="0.2">
      <c r="B16" s="34"/>
      <c r="C16" s="19">
        <v>6</v>
      </c>
      <c r="D16" s="33" t="s">
        <v>56</v>
      </c>
      <c r="E16" s="33"/>
      <c r="F16" s="33"/>
      <c r="G16" s="33"/>
      <c r="H16" s="10" t="s">
        <v>50</v>
      </c>
    </row>
    <row r="18" spans="2:5" ht="12.75" customHeight="1" x14ac:dyDescent="0.2">
      <c r="B18" s="31" t="s">
        <v>52</v>
      </c>
      <c r="C18" s="32" t="s">
        <v>35</v>
      </c>
      <c r="D18" s="32"/>
      <c r="E18" s="32"/>
    </row>
    <row r="19" spans="2:5" x14ac:dyDescent="0.2">
      <c r="B19" s="31"/>
      <c r="C19" s="32"/>
      <c r="D19" s="32"/>
      <c r="E19" s="32"/>
    </row>
    <row r="20" spans="2:5" x14ac:dyDescent="0.2">
      <c r="B20" s="31"/>
      <c r="C20" s="32"/>
      <c r="D20" s="32"/>
      <c r="E20" s="32"/>
    </row>
    <row r="21" spans="2:5" x14ac:dyDescent="0.2">
      <c r="B21" s="31"/>
      <c r="C21" s="32"/>
      <c r="D21" s="32"/>
      <c r="E21" s="32"/>
    </row>
    <row r="22" spans="2:5" ht="5.0999999999999996" customHeight="1" x14ac:dyDescent="0.2"/>
    <row r="23" spans="2:5" ht="12.75" customHeight="1" x14ac:dyDescent="0.2">
      <c r="B23" s="31" t="s">
        <v>40</v>
      </c>
      <c r="C23" s="32" t="s">
        <v>37</v>
      </c>
      <c r="D23" s="32"/>
      <c r="E23" s="32"/>
    </row>
    <row r="24" spans="2:5" x14ac:dyDescent="0.2">
      <c r="B24" s="31"/>
      <c r="C24" s="32"/>
      <c r="D24" s="32"/>
      <c r="E24" s="32"/>
    </row>
    <row r="25" spans="2:5" x14ac:dyDescent="0.2">
      <c r="B25" s="31"/>
      <c r="C25" s="32"/>
      <c r="D25" s="32"/>
      <c r="E25" s="32"/>
    </row>
    <row r="26" spans="2:5" x14ac:dyDescent="0.2">
      <c r="B26" s="31"/>
      <c r="C26" s="32"/>
      <c r="D26" s="32"/>
      <c r="E26" s="32"/>
    </row>
    <row r="27" spans="2:5" ht="5.0999999999999996" customHeight="1" x14ac:dyDescent="0.2"/>
    <row r="28" spans="2:5" ht="12.75" customHeight="1" x14ac:dyDescent="0.2">
      <c r="B28" s="31" t="s">
        <v>39</v>
      </c>
      <c r="C28" s="32" t="s">
        <v>38</v>
      </c>
      <c r="D28" s="32"/>
      <c r="E28" s="32"/>
    </row>
    <row r="29" spans="2:5" x14ac:dyDescent="0.2">
      <c r="B29" s="31"/>
      <c r="C29" s="32"/>
      <c r="D29" s="32"/>
      <c r="E29" s="32"/>
    </row>
    <row r="30" spans="2:5" x14ac:dyDescent="0.2">
      <c r="B30" s="31"/>
      <c r="C30" s="32"/>
      <c r="D30" s="32"/>
      <c r="E30" s="32"/>
    </row>
    <row r="31" spans="2:5" x14ac:dyDescent="0.2">
      <c r="B31" s="31"/>
      <c r="C31" s="32"/>
      <c r="D31" s="32"/>
      <c r="E31" s="32"/>
    </row>
    <row r="32" spans="2:5" ht="5.0999999999999996" customHeight="1" x14ac:dyDescent="0.2"/>
    <row r="33" spans="2:5" ht="12.75" customHeight="1" x14ac:dyDescent="0.2">
      <c r="B33" s="31" t="s">
        <v>36</v>
      </c>
      <c r="C33" s="32" t="s">
        <v>41</v>
      </c>
      <c r="D33" s="32"/>
      <c r="E33" s="32"/>
    </row>
    <row r="34" spans="2:5" x14ac:dyDescent="0.2">
      <c r="B34" s="31"/>
      <c r="C34" s="32"/>
      <c r="D34" s="32"/>
      <c r="E34" s="32"/>
    </row>
    <row r="35" spans="2:5" x14ac:dyDescent="0.2">
      <c r="B35" s="31"/>
      <c r="C35" s="32"/>
      <c r="D35" s="32"/>
      <c r="E35" s="32"/>
    </row>
    <row r="36" spans="2:5" x14ac:dyDescent="0.2">
      <c r="B36" s="31"/>
      <c r="C36" s="32"/>
      <c r="D36" s="32"/>
      <c r="E36" s="32"/>
    </row>
  </sheetData>
  <mergeCells count="19">
    <mergeCell ref="B2:H2"/>
    <mergeCell ref="C4:E4"/>
    <mergeCell ref="D6:G6"/>
    <mergeCell ref="B33:B36"/>
    <mergeCell ref="C33:E36"/>
    <mergeCell ref="D8:G8"/>
    <mergeCell ref="D9:G9"/>
    <mergeCell ref="D10:G10"/>
    <mergeCell ref="B8:B10"/>
    <mergeCell ref="D12:G12"/>
    <mergeCell ref="D14:G14"/>
    <mergeCell ref="D16:G16"/>
    <mergeCell ref="B12:B16"/>
    <mergeCell ref="C18:E21"/>
    <mergeCell ref="B18:B21"/>
    <mergeCell ref="B23:B26"/>
    <mergeCell ref="C23:E26"/>
    <mergeCell ref="B28:B31"/>
    <mergeCell ref="C28:E31"/>
  </mergeCells>
  <dataValidations count="4">
    <dataValidation type="list" allowBlank="1" showInputMessage="1" showErrorMessage="1" sqref="H12">
      <formula1>Answer4</formula1>
    </dataValidation>
    <dataValidation type="list" allowBlank="1" showInputMessage="1" showErrorMessage="1" sqref="H14">
      <formula1>Answer5</formula1>
    </dataValidation>
    <dataValidation type="list" allowBlank="1" showInputMessage="1" showErrorMessage="1" sqref="H16">
      <formula1>Answer6</formula1>
    </dataValidation>
    <dataValidation type="list" allowBlank="1" showInputMessage="1" showErrorMessage="1" sqref="H8:H10">
      <formula1>Answer123</formula1>
    </dataValidation>
  </dataValidations>
  <printOptions horizontalCentered="1"/>
  <pageMargins left="0.11811023622047245" right="0.11811023622047245" top="0.15748031496062992" bottom="0.15748031496062992" header="0.31496062992125984" footer="0.31496062992125984"/>
  <pageSetup paperSize="9" scale="71" orientation="portrait" verticalDpi="300" r:id="rId1"/>
  <headerFooter>
    <oddFooter>&amp;L&amp;10&amp;F&amp;C&amp;R&amp;10Seite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showGridLines="0" zoomScale="115" zoomScaleNormal="115" workbookViewId="0">
      <pane ySplit="5" topLeftCell="A6" activePane="bottomLeft" state="frozen"/>
      <selection pane="bottomLeft" activeCell="J29" sqref="J29"/>
    </sheetView>
  </sheetViews>
  <sheetFormatPr defaultColWidth="9.140625" defaultRowHeight="15" x14ac:dyDescent="0.25"/>
  <cols>
    <col min="1" max="1" width="0.85546875" style="14" customWidth="1"/>
    <col min="2" max="2" width="9.140625" style="14"/>
    <col min="3" max="3" width="33.42578125" style="14" customWidth="1"/>
    <col min="4" max="4" width="41" style="14" bestFit="1" customWidth="1"/>
    <col min="5" max="5" width="31.85546875" style="14" bestFit="1" customWidth="1"/>
    <col min="6" max="6" width="9.42578125" style="15" customWidth="1"/>
    <col min="7" max="7" width="9.85546875" customWidth="1"/>
    <col min="8" max="8" width="9.28515625" style="15" customWidth="1"/>
    <col min="9" max="16384" width="9.140625" style="14"/>
  </cols>
  <sheetData>
    <row r="1" spans="2:8" ht="5.0999999999999996" customHeight="1" x14ac:dyDescent="0.25"/>
    <row r="2" spans="2:8" ht="36" customHeight="1" x14ac:dyDescent="0.25">
      <c r="B2" s="39" t="s">
        <v>32</v>
      </c>
      <c r="C2" s="39"/>
      <c r="D2" s="39"/>
      <c r="E2" s="39"/>
      <c r="F2" s="39"/>
      <c r="G2" s="39"/>
    </row>
    <row r="4" spans="2:8" ht="25.5" x14ac:dyDescent="0.25">
      <c r="C4" s="11" t="s">
        <v>58</v>
      </c>
      <c r="D4" s="11" t="s">
        <v>59</v>
      </c>
      <c r="E4" s="11" t="s">
        <v>17</v>
      </c>
      <c r="F4" s="11" t="s">
        <v>16</v>
      </c>
      <c r="G4" s="11" t="s">
        <v>33</v>
      </c>
    </row>
    <row r="5" spans="2:8" ht="5.25" customHeight="1" x14ac:dyDescent="0.25">
      <c r="C5" s="17"/>
      <c r="E5" s="12"/>
      <c r="F5" s="14"/>
      <c r="H5" s="14"/>
    </row>
    <row r="6" spans="2:8" ht="12.75" customHeight="1" x14ac:dyDescent="0.25">
      <c r="B6" s="34" t="s">
        <v>25</v>
      </c>
      <c r="C6" s="40" t="s">
        <v>60</v>
      </c>
      <c r="D6" s="18" t="str">
        <f>Survey!$H$8</f>
        <v>Ja</v>
      </c>
      <c r="E6" s="13" t="s">
        <v>53</v>
      </c>
      <c r="F6" s="16">
        <v>1</v>
      </c>
      <c r="G6" s="16">
        <f>IF(D6=$D$73,0,IF(D6=CalcSheet!$D$71,CalcSheet!F6*CalcSheet!$F$36,0))</f>
        <v>1</v>
      </c>
    </row>
    <row r="7" spans="2:8" ht="12.75" customHeight="1" x14ac:dyDescent="0.25">
      <c r="B7" s="34"/>
      <c r="C7" s="41"/>
      <c r="D7" s="18" t="str">
        <f>Survey!$H$8</f>
        <v>Ja</v>
      </c>
      <c r="E7" s="13" t="s">
        <v>0</v>
      </c>
      <c r="F7" s="16">
        <v>1</v>
      </c>
      <c r="G7" s="16">
        <f>IF(D7=$D$73,0,IF(D7=CalcSheet!$D$71,CalcSheet!F7*CalcSheet!$F$36,0))</f>
        <v>1</v>
      </c>
    </row>
    <row r="8" spans="2:8" ht="12.75" customHeight="1" x14ac:dyDescent="0.25">
      <c r="B8" s="34"/>
      <c r="C8" s="41"/>
      <c r="D8" s="18" t="str">
        <f>Survey!$H$8</f>
        <v>Ja</v>
      </c>
      <c r="E8" s="13" t="s">
        <v>1</v>
      </c>
      <c r="F8" s="16">
        <v>1</v>
      </c>
      <c r="G8" s="16">
        <f>IF(D8=$D$73,0,IF(D8=CalcSheet!$D$71,0,CalcSheet!F8*CalcSheet!$F$36))</f>
        <v>0</v>
      </c>
    </row>
    <row r="9" spans="2:8" ht="12.75" customHeight="1" x14ac:dyDescent="0.25">
      <c r="B9" s="34"/>
      <c r="C9" s="42"/>
      <c r="D9" s="18" t="str">
        <f>Survey!$H$8</f>
        <v>Ja</v>
      </c>
      <c r="E9" s="13" t="s">
        <v>2</v>
      </c>
      <c r="F9" s="16">
        <v>1</v>
      </c>
      <c r="G9" s="16">
        <f>IF(D9=$D$73,0,IF(D9=CalcSheet!$D$71,0,CalcSheet!F9*CalcSheet!$F$36))</f>
        <v>0</v>
      </c>
    </row>
    <row r="10" spans="2:8" ht="5.25" customHeight="1" x14ac:dyDescent="0.25">
      <c r="C10" s="17"/>
      <c r="D10" s="15"/>
      <c r="E10" s="12"/>
      <c r="F10" s="14"/>
      <c r="G10" s="14"/>
      <c r="H10" s="14"/>
    </row>
    <row r="11" spans="2:8" ht="12.75" customHeight="1" x14ac:dyDescent="0.25">
      <c r="B11" s="34" t="s">
        <v>26</v>
      </c>
      <c r="C11" s="40" t="s">
        <v>61</v>
      </c>
      <c r="D11" s="18" t="str">
        <f>Survey!$H$9</f>
        <v>Keine Antwort</v>
      </c>
      <c r="E11" s="13" t="s">
        <v>62</v>
      </c>
      <c r="F11" s="16">
        <v>1</v>
      </c>
      <c r="G11" s="16">
        <f>IF(D11=$D$73,0,IF(D11=CalcSheet!$D$71,CalcSheet!F11*CalcSheet!$F$36,0))</f>
        <v>0</v>
      </c>
    </row>
    <row r="12" spans="2:8" ht="12.75" customHeight="1" x14ac:dyDescent="0.25">
      <c r="B12" s="34"/>
      <c r="C12" s="41"/>
      <c r="D12" s="18" t="str">
        <f>Survey!$H$9</f>
        <v>Keine Antwort</v>
      </c>
      <c r="E12" s="13" t="s">
        <v>63</v>
      </c>
      <c r="F12" s="16">
        <v>1</v>
      </c>
      <c r="G12" s="16">
        <f>IF(D12=$D$73,0,IF(D12=CalcSheet!$D$71,CalcSheet!F12*CalcSheet!$F$36,0))</f>
        <v>0</v>
      </c>
    </row>
    <row r="13" spans="2:8" ht="12.75" customHeight="1" x14ac:dyDescent="0.25">
      <c r="B13" s="34"/>
      <c r="C13" s="41"/>
      <c r="D13" s="18" t="str">
        <f>Survey!$H$9</f>
        <v>Keine Antwort</v>
      </c>
      <c r="E13" s="13" t="s">
        <v>64</v>
      </c>
      <c r="F13" s="16">
        <v>1</v>
      </c>
      <c r="G13" s="16">
        <f>IF(D13=$D$73,0,IF(D13=CalcSheet!$D$71,0,CalcSheet!F13*CalcSheet!$F$36))</f>
        <v>0</v>
      </c>
    </row>
    <row r="14" spans="2:8" ht="12.75" customHeight="1" x14ac:dyDescent="0.25">
      <c r="B14" s="34"/>
      <c r="C14" s="42"/>
      <c r="D14" s="18" t="str">
        <f>Survey!$H$9</f>
        <v>Keine Antwort</v>
      </c>
      <c r="E14" s="13" t="s">
        <v>65</v>
      </c>
      <c r="F14" s="16">
        <v>1</v>
      </c>
      <c r="G14" s="16">
        <f>IF(D14=$D$73,0,IF(D14=CalcSheet!$D$71,0,CalcSheet!F14*CalcSheet!$F$36))</f>
        <v>0</v>
      </c>
    </row>
    <row r="15" spans="2:8" ht="5.25" customHeight="1" x14ac:dyDescent="0.25">
      <c r="C15" s="17"/>
      <c r="D15" s="15"/>
      <c r="E15" s="12"/>
      <c r="F15" s="14"/>
      <c r="G15" s="14"/>
      <c r="H15" s="14"/>
    </row>
    <row r="16" spans="2:8" ht="12.75" customHeight="1" x14ac:dyDescent="0.25">
      <c r="B16" s="34" t="s">
        <v>27</v>
      </c>
      <c r="C16" s="40" t="s">
        <v>66</v>
      </c>
      <c r="D16" s="18" t="str">
        <f>Survey!$H$10</f>
        <v>Keine Antwort</v>
      </c>
      <c r="E16" s="13" t="s">
        <v>67</v>
      </c>
      <c r="F16" s="16">
        <v>1</v>
      </c>
      <c r="G16" s="16">
        <f>IF(D16=$D$73,0,IF(D16=CalcSheet!$D$71,CalcSheet!F16*CalcSheet!$F$36,0))</f>
        <v>0</v>
      </c>
    </row>
    <row r="17" spans="2:8" ht="12.75" customHeight="1" x14ac:dyDescent="0.25">
      <c r="B17" s="34"/>
      <c r="C17" s="41"/>
      <c r="D17" s="18" t="str">
        <f>Survey!$H$10</f>
        <v>Keine Antwort</v>
      </c>
      <c r="E17" s="13" t="s">
        <v>68</v>
      </c>
      <c r="F17" s="16">
        <v>1</v>
      </c>
      <c r="G17" s="16">
        <f>IF(D17=$D$73,0,IF(D17=CalcSheet!$D$71,CalcSheet!F17*CalcSheet!$F$36,0))</f>
        <v>0</v>
      </c>
    </row>
    <row r="18" spans="2:8" ht="12.75" customHeight="1" x14ac:dyDescent="0.25">
      <c r="B18" s="34"/>
      <c r="C18" s="41"/>
      <c r="D18" s="18" t="str">
        <f>Survey!$H$10</f>
        <v>Keine Antwort</v>
      </c>
      <c r="E18" s="13" t="s">
        <v>69</v>
      </c>
      <c r="F18" s="16">
        <v>1</v>
      </c>
      <c r="G18" s="16">
        <f>IF(D18=$D$73,0,IF(D18=CalcSheet!$D$71,0,CalcSheet!F18*CalcSheet!$F$36))</f>
        <v>0</v>
      </c>
    </row>
    <row r="19" spans="2:8" ht="12.75" customHeight="1" x14ac:dyDescent="0.25">
      <c r="B19" s="34"/>
      <c r="C19" s="42"/>
      <c r="D19" s="18" t="str">
        <f>Survey!$H$10</f>
        <v>Keine Antwort</v>
      </c>
      <c r="E19" s="13" t="s">
        <v>70</v>
      </c>
      <c r="F19" s="16">
        <v>1</v>
      </c>
      <c r="G19" s="16">
        <f>IF(D19=$D$73,0,IF(D19=CalcSheet!$D$71,CalcSheet!F19*CalcSheet!$F$36,0))</f>
        <v>0</v>
      </c>
    </row>
    <row r="20" spans="2:8" ht="5.25" customHeight="1" x14ac:dyDescent="0.25">
      <c r="C20" s="17"/>
      <c r="E20" s="12"/>
      <c r="F20" s="14"/>
      <c r="G20" s="14"/>
      <c r="H20" s="14"/>
    </row>
    <row r="21" spans="2:8" ht="12.75" customHeight="1" x14ac:dyDescent="0.25">
      <c r="B21" s="34" t="s">
        <v>20</v>
      </c>
      <c r="C21" s="40" t="s">
        <v>5</v>
      </c>
      <c r="D21" s="9" t="str">
        <f>IF(Survey!$H$12=CalcSheet!$D$57,CalcSheet!$D$57,IF(Survey!$H$12=CalcSheet!D53,CalcSheet!D53,""))</f>
        <v>Design</v>
      </c>
      <c r="E21" s="29" t="s">
        <v>71</v>
      </c>
      <c r="F21" s="16">
        <v>0.5</v>
      </c>
      <c r="G21" s="16">
        <f>IF(D21=$D$73,0,IF(Survey!$H$12=CalcSheet!D53,CalcSheet!F21*CalcSheet!$F$38,0))</f>
        <v>2</v>
      </c>
    </row>
    <row r="22" spans="2:8" ht="12.75" x14ac:dyDescent="0.25">
      <c r="B22" s="34"/>
      <c r="C22" s="41"/>
      <c r="D22" s="9" t="str">
        <f>IF(Survey!$H$12=CalcSheet!$D$57,CalcSheet!$D$57,IF(Survey!$H$12=CalcSheet!D54,CalcSheet!D54,""))</f>
        <v/>
      </c>
      <c r="E22" s="29" t="s">
        <v>72</v>
      </c>
      <c r="F22" s="16">
        <v>2.02</v>
      </c>
      <c r="G22" s="16">
        <f>IF(D22=$D$73,0,IF(Survey!$H$12=CalcSheet!D54,CalcSheet!F22*CalcSheet!$F$38,0))</f>
        <v>0</v>
      </c>
    </row>
    <row r="23" spans="2:8" ht="12.75" x14ac:dyDescent="0.25">
      <c r="B23" s="34"/>
      <c r="C23" s="41"/>
      <c r="D23" s="9" t="str">
        <f>IF(Survey!$H$12=CalcSheet!$D$57,CalcSheet!$D$57,IF(Survey!$H$12=CalcSheet!D55,CalcSheet!D55,""))</f>
        <v/>
      </c>
      <c r="E23" s="29" t="s">
        <v>73</v>
      </c>
      <c r="F23" s="16">
        <v>2.0099999999999998</v>
      </c>
      <c r="G23" s="16">
        <f>IF(D23=$D$73,0,IF(Survey!$H$12=CalcSheet!D55,CalcSheet!F23*CalcSheet!$F$38,0))</f>
        <v>0</v>
      </c>
    </row>
    <row r="24" spans="2:8" ht="12.75" x14ac:dyDescent="0.25">
      <c r="B24" s="34"/>
      <c r="C24" s="42"/>
      <c r="D24" s="9" t="str">
        <f>IF(Survey!$H$12=CalcSheet!$D$57,CalcSheet!$D$57,IF(Survey!$H$12=CalcSheet!D56,CalcSheet!D56,""))</f>
        <v/>
      </c>
      <c r="E24" s="29" t="s">
        <v>74</v>
      </c>
      <c r="F24" s="16">
        <v>1</v>
      </c>
      <c r="G24" s="16">
        <f>IF(D24=$D$73,0,IF(Survey!$H$12=CalcSheet!D56,CalcSheet!F24*CalcSheet!$F$38,0))</f>
        <v>0</v>
      </c>
    </row>
    <row r="25" spans="2:8" ht="5.25" customHeight="1" x14ac:dyDescent="0.25">
      <c r="C25" s="17"/>
      <c r="E25" s="30"/>
      <c r="G25" s="15"/>
    </row>
    <row r="26" spans="2:8" ht="12.75" x14ac:dyDescent="0.25">
      <c r="B26" s="34" t="s">
        <v>21</v>
      </c>
      <c r="C26" s="40" t="s">
        <v>23</v>
      </c>
      <c r="D26" s="9" t="str">
        <f>IF(Survey!$H$14=CalcSheet!$D$63,CalcSheet!$D$63,IF(Survey!$H$14=CalcSheet!D59,CalcSheet!D59,""))</f>
        <v/>
      </c>
      <c r="E26" s="29" t="s">
        <v>75</v>
      </c>
      <c r="F26" s="16">
        <v>0.84</v>
      </c>
      <c r="G26" s="16">
        <f>IF(D26=$D$73,0,IF(Survey!$H$14=CalcSheet!D59,CalcSheet!F26*CalcSheet!$F$38,0))</f>
        <v>0</v>
      </c>
      <c r="H26" s="20"/>
    </row>
    <row r="27" spans="2:8" ht="12.75" x14ac:dyDescent="0.25">
      <c r="B27" s="34"/>
      <c r="C27" s="41"/>
      <c r="D27" s="9" t="str">
        <f>IF(Survey!$H$14=CalcSheet!$D$63,CalcSheet!$D$63,IF(Survey!$H$14=CalcSheet!D60,CalcSheet!D60,""))</f>
        <v/>
      </c>
      <c r="E27" s="29" t="s">
        <v>76</v>
      </c>
      <c r="F27" s="16">
        <v>1.56</v>
      </c>
      <c r="G27" s="16">
        <f>IF(D27=$D$73,0,IF(Survey!$H$14=CalcSheet!D60,CalcSheet!F27*CalcSheet!$F$38,0))</f>
        <v>0</v>
      </c>
      <c r="H27" s="20"/>
    </row>
    <row r="28" spans="2:8" ht="12.75" x14ac:dyDescent="0.25">
      <c r="B28" s="34"/>
      <c r="C28" s="41"/>
      <c r="D28" s="9" t="str">
        <f>IF(Survey!$H$14=CalcSheet!$D$63,CalcSheet!$D$63,IF(Survey!$H$14=CalcSheet!D61,CalcSheet!D61,""))</f>
        <v/>
      </c>
      <c r="E28" s="29" t="s">
        <v>77</v>
      </c>
      <c r="F28" s="16">
        <v>1.63</v>
      </c>
      <c r="G28" s="16">
        <f>IF(D28=$D$73,0,IF(Survey!$H$14=CalcSheet!D61,CalcSheet!F28*CalcSheet!$F$38,0))</f>
        <v>0</v>
      </c>
      <c r="H28" s="20"/>
    </row>
    <row r="29" spans="2:8" ht="25.5" x14ac:dyDescent="0.25">
      <c r="B29" s="34"/>
      <c r="C29" s="42"/>
      <c r="D29" s="9" t="str">
        <f>IF(Survey!$H$14=CalcSheet!$D$63,CalcSheet!$D$63,IF(Survey!$H$14=CalcSheet!D62,CalcSheet!D62,""))</f>
        <v xml:space="preserve">Ich bin begeistert davon, einen Maserati zu fahren </v>
      </c>
      <c r="E29" s="29" t="s">
        <v>78</v>
      </c>
      <c r="F29" s="16">
        <v>0.85</v>
      </c>
      <c r="G29" s="16">
        <f>IF(D29=$D$73,0,IF(Survey!$H$14=CalcSheet!D62,CalcSheet!F29*CalcSheet!$F$38,0))</f>
        <v>3.4</v>
      </c>
      <c r="H29" s="20"/>
    </row>
    <row r="30" spans="2:8" ht="5.25" customHeight="1" x14ac:dyDescent="0.25">
      <c r="C30" s="17"/>
      <c r="E30" s="30"/>
      <c r="G30" s="15"/>
    </row>
    <row r="31" spans="2:8" ht="12.75" x14ac:dyDescent="0.25">
      <c r="B31" s="34" t="s">
        <v>22</v>
      </c>
      <c r="C31" s="40" t="s">
        <v>24</v>
      </c>
      <c r="D31" s="9" t="str">
        <f>IF(Survey!$H$16=CalcSheet!$D$69,CalcSheet!$D$69,IF(Survey!$H$16=CalcSheet!D65,CalcSheet!D65,""))</f>
        <v/>
      </c>
      <c r="E31" s="29" t="s">
        <v>79</v>
      </c>
      <c r="F31" s="16">
        <v>1.47</v>
      </c>
      <c r="G31" s="16">
        <f>IF(D31=$D$73,0,IF(Survey!$H$16=CalcSheet!D65,CalcSheet!F31*CalcSheet!$F$38,0))</f>
        <v>0</v>
      </c>
      <c r="H31" s="20"/>
    </row>
    <row r="32" spans="2:8" ht="12.75" x14ac:dyDescent="0.25">
      <c r="B32" s="34"/>
      <c r="C32" s="41"/>
      <c r="D32" s="9" t="str">
        <f>IF(Survey!$H$16=CalcSheet!$D$69,CalcSheet!$D$69,IF(Survey!$H$16=CalcSheet!D66,CalcSheet!D66,""))</f>
        <v/>
      </c>
      <c r="E32" s="29" t="s">
        <v>80</v>
      </c>
      <c r="F32" s="16">
        <v>2</v>
      </c>
      <c r="G32" s="16">
        <f>IF(D32=$D$73,0,IF(Survey!$H$16=CalcSheet!D66,CalcSheet!F32*CalcSheet!$F$38,0))</f>
        <v>0</v>
      </c>
      <c r="H32" s="20"/>
    </row>
    <row r="33" spans="2:9" ht="12.75" x14ac:dyDescent="0.25">
      <c r="B33" s="34"/>
      <c r="C33" s="41"/>
      <c r="D33" s="9" t="str">
        <f>IF(Survey!$H$16=CalcSheet!$D$69,CalcSheet!$D$69,IF(Survey!$H$16=CalcSheet!D67,CalcSheet!D67,""))</f>
        <v>Transparenz und schneller Service</v>
      </c>
      <c r="E33" s="29" t="s">
        <v>81</v>
      </c>
      <c r="F33" s="16">
        <v>1.08</v>
      </c>
      <c r="G33" s="16">
        <f>IF(D33=$D$73,0,IF(Survey!$H$16=CalcSheet!D67,CalcSheet!F33*CalcSheet!$F$38,0))</f>
        <v>4.32</v>
      </c>
      <c r="H33" s="20"/>
    </row>
    <row r="34" spans="2:9" ht="12.75" x14ac:dyDescent="0.25">
      <c r="B34" s="34"/>
      <c r="C34" s="42"/>
      <c r="D34" s="9" t="str">
        <f>IF(Survey!$H$16=CalcSheet!$D$69,CalcSheet!$D$69,IF(Survey!$H$16=CalcSheet!D68,CalcSheet!D68,""))</f>
        <v/>
      </c>
      <c r="E34" s="29" t="s">
        <v>82</v>
      </c>
      <c r="F34" s="16">
        <v>1.0900000000000001</v>
      </c>
      <c r="G34" s="16">
        <f>IF(D34=$D$73,0,IF(Survey!$H$16=CalcSheet!D68,CalcSheet!F34*CalcSheet!$F$38,0))</f>
        <v>0</v>
      </c>
      <c r="H34" s="20"/>
    </row>
    <row r="36" spans="2:9" x14ac:dyDescent="0.25">
      <c r="C36" s="9" t="s">
        <v>28</v>
      </c>
      <c r="D36" s="13"/>
      <c r="E36" s="13" t="s">
        <v>18</v>
      </c>
      <c r="F36" s="16">
        <v>1</v>
      </c>
    </row>
    <row r="37" spans="2:9" ht="5.25" customHeight="1" x14ac:dyDescent="0.25">
      <c r="C37" s="17"/>
    </row>
    <row r="38" spans="2:9" x14ac:dyDescent="0.25">
      <c r="C38" s="9" t="s">
        <v>19</v>
      </c>
      <c r="D38" s="13"/>
      <c r="E38" s="13" t="s">
        <v>83</v>
      </c>
      <c r="F38" s="16">
        <v>4</v>
      </c>
    </row>
    <row r="40" spans="2:9" x14ac:dyDescent="0.25">
      <c r="E40" s="24" t="s">
        <v>42</v>
      </c>
      <c r="F40" s="16">
        <f>(COUNTA(E6:E34)-COUNTIF(D6:D34,D57))/4</f>
        <v>4</v>
      </c>
    </row>
    <row r="41" spans="2:9" ht="5.25" customHeight="1" x14ac:dyDescent="0.25">
      <c r="C41" s="17"/>
    </row>
    <row r="42" spans="2:9" ht="12.75" x14ac:dyDescent="0.25">
      <c r="E42" s="23" t="s">
        <v>84</v>
      </c>
      <c r="F42" s="25">
        <f>(G6+G11+G16+G21+G26+G31)/$F$40</f>
        <v>0.75</v>
      </c>
      <c r="G42" s="26">
        <f>F42/SUM($F$42:$F$45)</f>
        <v>0.25597269624573377</v>
      </c>
      <c r="H42" s="27"/>
      <c r="I42" s="28"/>
    </row>
    <row r="43" spans="2:9" ht="12.75" x14ac:dyDescent="0.25">
      <c r="E43" s="23" t="s">
        <v>85</v>
      </c>
      <c r="F43" s="25">
        <f>(G7+G12+G17+G22+G27+G32)/$F$40</f>
        <v>0.25</v>
      </c>
      <c r="G43" s="26">
        <f>F43/SUM($F$42:$F$45)</f>
        <v>8.5324232081911255E-2</v>
      </c>
      <c r="H43" s="27"/>
      <c r="I43" s="28"/>
    </row>
    <row r="44" spans="2:9" ht="12.75" x14ac:dyDescent="0.25">
      <c r="E44" s="23" t="s">
        <v>86</v>
      </c>
      <c r="F44" s="25">
        <f>(G8+G13+G18+G23+G28+G33)/$F$40</f>
        <v>1.08</v>
      </c>
      <c r="G44" s="26">
        <f>F44/SUM($F$42:$F$45)</f>
        <v>0.36860068259385664</v>
      </c>
      <c r="H44" s="27"/>
      <c r="I44" s="28"/>
    </row>
    <row r="45" spans="2:9" ht="12.75" x14ac:dyDescent="0.25">
      <c r="E45" s="23" t="s">
        <v>87</v>
      </c>
      <c r="F45" s="25">
        <f>(G9+G14+G19+G24+G29+G34)/$F$40</f>
        <v>0.85</v>
      </c>
      <c r="G45" s="26">
        <f>F45/SUM($F$42:$F$45)</f>
        <v>0.29010238907849828</v>
      </c>
      <c r="H45" s="27"/>
      <c r="I45" s="28"/>
    </row>
    <row r="46" spans="2:9" ht="12.75" x14ac:dyDescent="0.25">
      <c r="G46" s="14"/>
    </row>
    <row r="47" spans="2:9" ht="12.75" x14ac:dyDescent="0.25">
      <c r="G47" s="14"/>
    </row>
    <row r="48" spans="2:9" ht="12.75" x14ac:dyDescent="0.25">
      <c r="G48" s="14"/>
    </row>
    <row r="49" spans="4:7" ht="12.75" x14ac:dyDescent="0.25">
      <c r="G49" s="14"/>
    </row>
    <row r="50" spans="4:7" ht="12.75" x14ac:dyDescent="0.25">
      <c r="G50" s="14"/>
    </row>
    <row r="51" spans="4:7" ht="12.75" x14ac:dyDescent="0.25">
      <c r="G51" s="14"/>
    </row>
    <row r="52" spans="4:7" ht="12.75" x14ac:dyDescent="0.25">
      <c r="G52" s="14"/>
    </row>
    <row r="53" spans="4:7" ht="12.75" x14ac:dyDescent="0.25">
      <c r="D53" s="9" t="s">
        <v>88</v>
      </c>
      <c r="G53" s="14"/>
    </row>
    <row r="54" spans="4:7" ht="12.75" x14ac:dyDescent="0.25">
      <c r="D54" s="9" t="s">
        <v>89</v>
      </c>
      <c r="G54" s="14"/>
    </row>
    <row r="55" spans="4:7" ht="12.75" x14ac:dyDescent="0.25">
      <c r="D55" s="9" t="s">
        <v>43</v>
      </c>
      <c r="G55" s="14"/>
    </row>
    <row r="56" spans="4:7" ht="12.75" x14ac:dyDescent="0.25">
      <c r="D56" s="9" t="s">
        <v>44</v>
      </c>
      <c r="G56" s="14"/>
    </row>
    <row r="57" spans="4:7" ht="12.75" x14ac:dyDescent="0.25">
      <c r="D57" s="9" t="s">
        <v>90</v>
      </c>
      <c r="G57" s="14"/>
    </row>
    <row r="58" spans="4:7" ht="12.75" x14ac:dyDescent="0.25">
      <c r="G58" s="14"/>
    </row>
    <row r="59" spans="4:7" ht="12.75" x14ac:dyDescent="0.25">
      <c r="D59" s="9" t="s">
        <v>45</v>
      </c>
      <c r="G59" s="14"/>
    </row>
    <row r="60" spans="4:7" ht="25.5" x14ac:dyDescent="0.25">
      <c r="D60" s="9" t="s">
        <v>46</v>
      </c>
      <c r="G60" s="14"/>
    </row>
    <row r="61" spans="4:7" ht="12.75" x14ac:dyDescent="0.25">
      <c r="D61" s="9" t="s">
        <v>15</v>
      </c>
      <c r="G61" s="14"/>
    </row>
    <row r="62" spans="4:7" ht="25.5" x14ac:dyDescent="0.25">
      <c r="D62" s="9" t="s">
        <v>91</v>
      </c>
      <c r="G62" s="14"/>
    </row>
    <row r="63" spans="4:7" ht="12.75" x14ac:dyDescent="0.25">
      <c r="D63" s="9" t="s">
        <v>92</v>
      </c>
      <c r="G63" s="14"/>
    </row>
    <row r="65" spans="4:7" ht="12.75" x14ac:dyDescent="0.25">
      <c r="D65" s="9" t="s">
        <v>48</v>
      </c>
      <c r="G65" s="14"/>
    </row>
    <row r="66" spans="4:7" ht="12.75" x14ac:dyDescent="0.25">
      <c r="D66" s="9" t="s">
        <v>49</v>
      </c>
      <c r="G66" s="14"/>
    </row>
    <row r="67" spans="4:7" ht="12.75" x14ac:dyDescent="0.25">
      <c r="D67" s="9" t="s">
        <v>93</v>
      </c>
      <c r="G67" s="14"/>
    </row>
    <row r="68" spans="4:7" ht="12.75" x14ac:dyDescent="0.25">
      <c r="D68" s="9" t="s">
        <v>51</v>
      </c>
      <c r="G68" s="14"/>
    </row>
    <row r="69" spans="4:7" ht="12.75" x14ac:dyDescent="0.25">
      <c r="D69" s="9" t="s">
        <v>94</v>
      </c>
      <c r="G69" s="14"/>
    </row>
    <row r="71" spans="4:7" ht="12.75" x14ac:dyDescent="0.25">
      <c r="D71" s="9" t="s">
        <v>95</v>
      </c>
      <c r="G71" s="14"/>
    </row>
    <row r="72" spans="4:7" ht="12.75" x14ac:dyDescent="0.25">
      <c r="D72" s="9" t="s">
        <v>31</v>
      </c>
      <c r="G72" s="14"/>
    </row>
    <row r="73" spans="4:7" ht="12.75" x14ac:dyDescent="0.25">
      <c r="D73" s="9" t="s">
        <v>96</v>
      </c>
      <c r="G73" s="14"/>
    </row>
  </sheetData>
  <mergeCells count="13">
    <mergeCell ref="B16:B19"/>
    <mergeCell ref="C16:C19"/>
    <mergeCell ref="B21:B24"/>
    <mergeCell ref="B26:B29"/>
    <mergeCell ref="B31:B34"/>
    <mergeCell ref="C21:C24"/>
    <mergeCell ref="C26:C29"/>
    <mergeCell ref="C31:C34"/>
    <mergeCell ref="B2:G2"/>
    <mergeCell ref="B6:B9"/>
    <mergeCell ref="C6:C9"/>
    <mergeCell ref="B11:B14"/>
    <mergeCell ref="C11:C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9</vt:i4>
      </vt:variant>
    </vt:vector>
  </HeadingPairs>
  <TitlesOfParts>
    <vt:vector size="11" baseType="lpstr">
      <vt:lpstr>Survey</vt:lpstr>
      <vt:lpstr>CalcSheet</vt:lpstr>
      <vt:lpstr>Answer123</vt:lpstr>
      <vt:lpstr>Answer4</vt:lpstr>
      <vt:lpstr>Answer5</vt:lpstr>
      <vt:lpstr>Answer6</vt:lpstr>
      <vt:lpstr>Survey!Area_stampa</vt:lpstr>
      <vt:lpstr>Quest4</vt:lpstr>
      <vt:lpstr>Quest5</vt:lpstr>
      <vt:lpstr>Quest6</vt:lpstr>
      <vt:lpstr>YesNo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2018-04-24T19:56:14Z</cp:lastPrinted>
  <dcterms:created xsi:type="dcterms:W3CDTF">2018-02-06T08:46:51Z</dcterms:created>
  <dcterms:modified xsi:type="dcterms:W3CDTF">2022-02-07T11:37:39Z</dcterms:modified>
</cp:coreProperties>
</file>