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asad.it\enti$\SAT\Privata\Warranty and Service\Policy and Procedure\Manuali\White Book\WB VERSIONI DEFINITIVE\WHITE BOOK INGLESE\TOOLS ENG\"/>
    </mc:Choice>
  </mc:AlternateContent>
  <bookViews>
    <workbookView xWindow="-120" yWindow="-120" windowWidth="20730" windowHeight="11160"/>
  </bookViews>
  <sheets>
    <sheet name="Questionnaire" sheetId="1" r:id="rId1"/>
    <sheet name="Calculation" sheetId="2" r:id="rId2"/>
  </sheet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5" i="2" l="1"/>
  <c r="H20" i="2" s="1"/>
  <c r="D6" i="2"/>
  <c r="G21" i="2" s="1"/>
  <c r="D7" i="2"/>
  <c r="H22" i="2"/>
  <c r="D8" i="2"/>
  <c r="E23" i="2" s="1"/>
  <c r="D9" i="2"/>
  <c r="H24" i="2"/>
  <c r="D10" i="2"/>
  <c r="G25" i="2" s="1"/>
  <c r="D11" i="2"/>
  <c r="H26" i="2" s="1"/>
  <c r="D12" i="2"/>
  <c r="E27" i="2" s="1"/>
  <c r="D13" i="2"/>
  <c r="H28" i="2" s="1"/>
  <c r="D14" i="2"/>
  <c r="G29" i="2" s="1"/>
  <c r="D15" i="2"/>
  <c r="E30" i="2" s="1"/>
  <c r="H30" i="2"/>
  <c r="D16" i="2"/>
  <c r="E31" i="2" s="1"/>
  <c r="E20" i="2"/>
  <c r="E21" i="2"/>
  <c r="E22" i="2"/>
  <c r="E24" i="2"/>
  <c r="E26" i="2"/>
  <c r="E28" i="2"/>
  <c r="E29" i="2"/>
  <c r="F20" i="2"/>
  <c r="F21" i="2"/>
  <c r="F22" i="2"/>
  <c r="F24" i="2"/>
  <c r="F26" i="2"/>
  <c r="F29" i="2"/>
  <c r="F30" i="2"/>
  <c r="G20" i="2"/>
  <c r="G22" i="2"/>
  <c r="G23" i="2"/>
  <c r="G24" i="2"/>
  <c r="G26" i="2"/>
  <c r="G27" i="2"/>
  <c r="G30" i="2"/>
  <c r="G31" i="2"/>
  <c r="F25" i="2" l="1"/>
  <c r="G28" i="2"/>
  <c r="G32" i="2" s="1"/>
  <c r="E25" i="2"/>
  <c r="E32" i="2" s="1"/>
  <c r="F28" i="2"/>
  <c r="H31" i="2"/>
  <c r="H29" i="2"/>
  <c r="H27" i="2"/>
  <c r="H25" i="2"/>
  <c r="H23" i="2"/>
  <c r="H21" i="2"/>
  <c r="F31" i="2"/>
  <c r="F27" i="2"/>
  <c r="F23" i="2"/>
  <c r="H32" i="2" l="1"/>
  <c r="F32" i="2"/>
  <c r="H34" i="2" s="1"/>
  <c r="G34" i="2" l="1"/>
  <c r="G36" i="2"/>
  <c r="F36" i="2"/>
  <c r="F34" i="2"/>
  <c r="E36" i="2"/>
  <c r="E34" i="2"/>
  <c r="H36" i="2"/>
</calcChain>
</file>

<file path=xl/sharedStrings.xml><?xml version="1.0" encoding="utf-8"?>
<sst xmlns="http://schemas.openxmlformats.org/spreadsheetml/2006/main" count="71" uniqueCount="65">
  <si>
    <t>Question</t>
  </si>
  <si>
    <t>Performance</t>
  </si>
  <si>
    <t>Appearance</t>
  </si>
  <si>
    <t>Excitement</t>
  </si>
  <si>
    <t>Question
 N°</t>
  </si>
  <si>
    <t>CUSTOMER</t>
  </si>
  <si>
    <t>TOOL 2 - MASERATI PERSONAS - SERVICE ADVISOR QUESTIONNAIRE</t>
  </si>
  <si>
    <t>OBJECTIVE</t>
  </si>
  <si>
    <t xml:space="preserve">The customer shows interest in Maserati merchandising and accessories which can reinforce his/her identity </t>
  </si>
  <si>
    <t>The customer owns more than a Maserati, and/or has owned one or more Maserati vehicles in the past, and/or is the owner of other premium brand cars  </t>
  </si>
  <si>
    <t>Weight
Performance</t>
  </si>
  <si>
    <t>Weight
Appearance</t>
  </si>
  <si>
    <t>Weight
Excitement</t>
  </si>
  <si>
    <t xml:space="preserve">A customer that is keen to proactively introduce into the discussion advanced technical aspects of the vehicle with the service advisor </t>
  </si>
  <si>
    <t>A customer that prefers to wait at the dealership while the car is maintained / repaired to remain informed  and close to his car</t>
  </si>
  <si>
    <t xml:space="preserve">A customer that requires an extensive technical briefing about the maintenance/repair service at pick-up </t>
  </si>
  <si>
    <t>In case of  courtesy car he explicitly asks for a a Maserati</t>
  </si>
  <si>
    <t xml:space="preserve">A customer that expects high flexibility in delivery / pick-up date and time </t>
  </si>
  <si>
    <t xml:space="preserve">A customer that expects a dedicated staff member that is always ready to receive him/her at the dealership </t>
  </si>
  <si>
    <t xml:space="preserve">A customer that expects to receive the same high-quality service as he is used to over the past years with Maserati or other premium Brands </t>
  </si>
  <si>
    <t xml:space="preserve">A customer that is open to receive by the Service Advisor any useful information and advice about vehicle technology, car usage and functionalities </t>
  </si>
  <si>
    <t xml:space="preserve">A customer that wants to be clearly informed beforehand about after sales repair/maintenance prices </t>
  </si>
  <si>
    <t xml:space="preserve">A customer that has bought his first Maserati and is not very familiar with Maserati After Sales Procedures procedures (e.g. asks questions about procedures) </t>
  </si>
  <si>
    <t>Question 1</t>
  </si>
  <si>
    <t>Question 2</t>
  </si>
  <si>
    <t>Question 3</t>
  </si>
  <si>
    <t>Question 4</t>
  </si>
  <si>
    <t>Question 5</t>
  </si>
  <si>
    <t>Question 6</t>
  </si>
  <si>
    <t>Question 7</t>
  </si>
  <si>
    <t>Question 8</t>
  </si>
  <si>
    <t>Question 9</t>
  </si>
  <si>
    <t>Question 10</t>
  </si>
  <si>
    <t>Question 11</t>
  </si>
  <si>
    <t>Question 12</t>
  </si>
  <si>
    <t>TOTAL</t>
  </si>
  <si>
    <t>WEIGHTED 
RESULTS</t>
  </si>
  <si>
    <t>Maserati Personas Identification Tool</t>
  </si>
  <si>
    <t>Assign a Personas to a customer not yet profiled, or refinement of first personas identification, through questions that will guide to identify a prevailing Personas</t>
  </si>
  <si>
    <t>#</t>
  </si>
  <si>
    <t>How strongly do you agree or disagree with each of the following sentences?</t>
  </si>
  <si>
    <t>0 =  I don't know / I don't Remember
1 = I totally disagree
10 = I totally agree</t>
  </si>
  <si>
    <t>He is loyal to Maserati. Exclusivity is what he is looking for, and he is pleased to be a member of an exclusive club that shares passion for special editions car models. Although he likes to shows his Maserati to his friends, he does not allow others to drive his car</t>
  </si>
  <si>
    <t>PERFOMANCE</t>
  </si>
  <si>
    <t>He is conscious that he drives a unique car, but did not expect that people on the street would be staring at him and approach him to ask questions about his vehicle.  It feels rather awkward to him, although he likes the spontaneous conversations with people that have the same fascination for technology as he has</t>
  </si>
  <si>
    <t>APPEARANCE</t>
  </si>
  <si>
    <t>Maserati is the only car he drives at the moment. Car reliability and efficient maintenance services are very important to him, as he does not feel good arriving at customer meetings in any other car</t>
  </si>
  <si>
    <t>He is the proud owner of his first long-desired Maserati. Although he would love to use his Maserati on a daily basis, he still often uses his other premium brand car for work, since he is afraid to have some damage when he parks his vehicle in the city</t>
  </si>
  <si>
    <t>Answers</t>
  </si>
  <si>
    <t>(*) Weights :  Decided by Maserati HQ Customer Care</t>
  </si>
  <si>
    <t>Alfieri Maserati</t>
  </si>
  <si>
    <t>A customer that has bought his first Maserati and is not very familiar with Maserati After Sales Procedures (e.g. asks questions about procedures)</t>
  </si>
  <si>
    <t>A customer that wants to be clearly informed beforehand about after sales repair/maintenance prices</t>
  </si>
  <si>
    <t>A customer that is keen to proactively introduce into the discussion advanced technical aspects of the vehicle with the service advisor</t>
  </si>
  <si>
    <t>A customer that requires an extensive technical briefing about the maintenance/repair service at pick-up</t>
  </si>
  <si>
    <t>A customer that expects high flexibility in delivery / pick-up date and time</t>
  </si>
  <si>
    <t>The customer shows interest in Maserati merchandising and accessories which can reinforce his/her identity</t>
  </si>
  <si>
    <t>A customer that expects a dedicated staff member that is always ready to receive him/her at the dealership</t>
  </si>
  <si>
    <t>The customer owns more than a Maserati, and/or has owned one or more Maserati vehicles in the past, and/or is the owner of other premium brand cars</t>
  </si>
  <si>
    <t>A customer that expects to receive the same high-quality service as he is used to over the past years with Maserati or other premium Brands</t>
  </si>
  <si>
    <t>A customer that is open to receive by the Service Advisor any useful information and advice about vehicle technology, car usage and functionalities</t>
  </si>
  <si>
    <t>UNIQUE</t>
  </si>
  <si>
    <t>Unique</t>
  </si>
  <si>
    <t>EXCITEMENT</t>
  </si>
  <si>
    <t>Weight
Unique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</si>
</sst>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scheme val="minor"/>
    </font>
    <font>
      <b/>
      <sz val="11"/>
      <color theme="1"/>
      <name val="Calibri"/>
      <family val="2"/>
      <scheme val="minor"/>
    </font>
    <font>
      <sz val="10"/>
      <color theme="1"/>
      <name val="Calibri"/>
      <family val="2"/>
      <scheme val="minor"/>
    </font>
    <font>
      <sz val="10"/>
      <name val="Arial"/>
      <family val="2"/>
    </font>
    <font>
      <b/>
      <sz val="14"/>
      <color theme="1"/>
      <name val="Calibri"/>
      <family val="2"/>
      <scheme val="minor"/>
    </font>
    <font>
      <sz val="11"/>
      <color theme="1"/>
      <name val="Calibri"/>
      <family val="2"/>
      <scheme val="minor"/>
    </font>
    <font>
      <sz val="11"/>
      <color theme="1"/>
      <name val="Arial"/>
      <family val="2"/>
    </font>
    <font>
      <b/>
      <sz val="11"/>
      <color theme="1"/>
      <name val="Arial"/>
      <family val="2"/>
    </font>
    <font>
      <b/>
      <sz val="10"/>
      <color theme="1"/>
      <name val="Arial"/>
      <family val="2"/>
    </font>
    <font>
      <b/>
      <sz val="9"/>
      <name val="Arial"/>
      <family val="2"/>
    </font>
    <font>
      <sz val="10"/>
      <color theme="1"/>
      <name val="Arial"/>
      <family val="2"/>
    </font>
    <font>
      <sz val="8"/>
      <color theme="1"/>
      <name val="Arial"/>
      <family val="2"/>
    </font>
    <font>
      <b/>
      <sz val="8"/>
      <color theme="1"/>
      <name val="Arial"/>
      <family val="2"/>
    </font>
    <font>
      <b/>
      <sz val="12"/>
      <color theme="1"/>
      <name val="Arial"/>
      <family val="2"/>
    </font>
    <font>
      <sz val="20"/>
      <color theme="0"/>
      <name val="Arial"/>
      <family val="2"/>
    </font>
  </fonts>
  <fills count="11">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rgb="FF002060"/>
        <bgColor indexed="64"/>
      </patternFill>
    </fill>
  </fills>
  <borders count="19">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style="thin">
        <color auto="1"/>
      </top>
      <bottom/>
      <diagonal/>
    </border>
    <border>
      <left style="thin">
        <color auto="1"/>
      </left>
      <right style="thin">
        <color auto="1"/>
      </right>
      <top style="thin">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auto="1"/>
      </bottom>
      <diagonal/>
    </border>
  </borders>
  <cellStyleXfs count="3">
    <xf numFmtId="0" fontId="0" fillId="0" borderId="0"/>
    <xf numFmtId="9" fontId="5" fillId="0" borderId="0" applyFont="0" applyFill="0" applyBorder="0" applyAlignment="0" applyProtection="0"/>
    <xf numFmtId="0" fontId="3" fillId="0" borderId="0"/>
  </cellStyleXfs>
  <cellXfs count="45">
    <xf numFmtId="0" fontId="0" fillId="0" borderId="0" xfId="0"/>
    <xf numFmtId="0" fontId="0" fillId="0" borderId="0" xfId="0" applyAlignment="1">
      <alignment horizontal="center"/>
    </xf>
    <xf numFmtId="0" fontId="0" fillId="0" borderId="1" xfId="0" applyBorder="1" applyAlignment="1">
      <alignment horizontal="center"/>
    </xf>
    <xf numFmtId="0" fontId="2" fillId="0" borderId="1" xfId="0" applyFont="1" applyBorder="1"/>
    <xf numFmtId="0" fontId="0" fillId="0" borderId="1" xfId="0" applyBorder="1" applyAlignment="1">
      <alignment horizontal="center" wrapText="1"/>
    </xf>
    <xf numFmtId="0" fontId="0" fillId="0" borderId="6" xfId="0" applyBorder="1"/>
    <xf numFmtId="0" fontId="0" fillId="0" borderId="4" xfId="0" applyBorder="1"/>
    <xf numFmtId="0" fontId="4" fillId="0" borderId="5" xfId="0" applyFont="1" applyBorder="1" applyAlignment="1">
      <alignment vertical="center"/>
    </xf>
    <xf numFmtId="0" fontId="0" fillId="0" borderId="7" xfId="0" applyBorder="1" applyAlignment="1">
      <alignment horizontal="center"/>
    </xf>
    <xf numFmtId="0" fontId="0" fillId="0" borderId="7" xfId="0" applyBorder="1" applyAlignment="1">
      <alignment horizontal="center" wrapText="1"/>
    </xf>
    <xf numFmtId="0" fontId="0" fillId="0" borderId="12" xfId="0" applyBorder="1"/>
    <xf numFmtId="0" fontId="0" fillId="0" borderId="13" xfId="0" applyBorder="1"/>
    <xf numFmtId="0" fontId="0" fillId="0" borderId="15" xfId="0" applyBorder="1"/>
    <xf numFmtId="0" fontId="0" fillId="5" borderId="2" xfId="0" applyFill="1" applyBorder="1"/>
    <xf numFmtId="0" fontId="1" fillId="0" borderId="8" xfId="0" applyFont="1" applyBorder="1" applyAlignment="1">
      <alignment horizontal="center"/>
    </xf>
    <xf numFmtId="0" fontId="1" fillId="0" borderId="9" xfId="0" applyFont="1" applyBorder="1" applyAlignment="1">
      <alignment horizontal="center"/>
    </xf>
    <xf numFmtId="0" fontId="1" fillId="0" borderId="6" xfId="0" applyFont="1" applyBorder="1" applyAlignment="1">
      <alignment horizontal="center"/>
    </xf>
    <xf numFmtId="0" fontId="1" fillId="0" borderId="10" xfId="0" applyFont="1" applyBorder="1" applyAlignment="1">
      <alignment horizontal="center" wrapText="1"/>
    </xf>
    <xf numFmtId="0" fontId="0" fillId="2" borderId="1" xfId="0" applyFill="1" applyBorder="1" applyAlignment="1">
      <alignment horizontal="center"/>
    </xf>
    <xf numFmtId="0" fontId="0" fillId="0" borderId="16" xfId="0" applyBorder="1" applyAlignment="1">
      <alignment horizontal="center"/>
    </xf>
    <xf numFmtId="0" fontId="0" fillId="4" borderId="11" xfId="0" applyFill="1" applyBorder="1" applyAlignment="1">
      <alignment horizontal="center"/>
    </xf>
    <xf numFmtId="0" fontId="1" fillId="4" borderId="3" xfId="0" applyFont="1" applyFill="1" applyBorder="1" applyAlignment="1">
      <alignment horizontal="center"/>
    </xf>
    <xf numFmtId="0" fontId="0" fillId="4" borderId="12" xfId="0" applyFill="1" applyBorder="1" applyAlignment="1">
      <alignment horizontal="center"/>
    </xf>
    <xf numFmtId="0" fontId="1" fillId="4" borderId="14" xfId="0" applyFont="1" applyFill="1" applyBorder="1" applyAlignment="1">
      <alignment horizontal="center"/>
    </xf>
    <xf numFmtId="0" fontId="1" fillId="4" borderId="5" xfId="0" applyFont="1" applyFill="1" applyBorder="1" applyAlignment="1">
      <alignment horizontal="right"/>
    </xf>
    <xf numFmtId="0" fontId="0" fillId="0" borderId="5" xfId="0" applyBorder="1" applyAlignment="1">
      <alignment horizontal="center"/>
    </xf>
    <xf numFmtId="0" fontId="0" fillId="0" borderId="2" xfId="0" applyBorder="1" applyAlignment="1">
      <alignment horizontal="center"/>
    </xf>
    <xf numFmtId="0" fontId="0" fillId="5" borderId="1" xfId="0" applyFill="1" applyBorder="1" applyAlignment="1">
      <alignment horizontal="center"/>
    </xf>
    <xf numFmtId="0" fontId="6" fillId="0" borderId="0" xfId="0" applyFont="1" applyBorder="1"/>
    <xf numFmtId="0" fontId="9" fillId="6" borderId="17" xfId="2" applyFont="1" applyFill="1" applyBorder="1" applyAlignment="1">
      <alignment horizontal="center" vertical="center" wrapText="1"/>
    </xf>
    <xf numFmtId="0" fontId="10" fillId="7" borderId="1" xfId="0" applyFont="1" applyFill="1" applyBorder="1" applyAlignment="1">
      <alignment horizontal="center" vertical="center"/>
    </xf>
    <xf numFmtId="0" fontId="11" fillId="7" borderId="1" xfId="0" applyFont="1" applyFill="1" applyBorder="1" applyAlignment="1">
      <alignment vertical="center" wrapText="1"/>
    </xf>
    <xf numFmtId="0" fontId="6" fillId="0" borderId="18" xfId="0" applyFont="1" applyBorder="1" applyAlignment="1">
      <alignment horizontal="right" vertical="center" wrapText="1" indent="1"/>
    </xf>
    <xf numFmtId="0" fontId="10" fillId="0" borderId="0" xfId="0" applyFont="1" applyAlignment="1">
      <alignment wrapText="1"/>
    </xf>
    <xf numFmtId="164" fontId="0" fillId="0" borderId="0" xfId="1" applyNumberFormat="1" applyFont="1" applyAlignment="1">
      <alignment horizontal="center" vertical="center"/>
    </xf>
    <xf numFmtId="0" fontId="13" fillId="9" borderId="1" xfId="0" applyFont="1" applyFill="1" applyBorder="1" applyAlignment="1">
      <alignment horizontal="center" vertical="center" wrapText="1"/>
    </xf>
    <xf numFmtId="0" fontId="10" fillId="8" borderId="1" xfId="0" applyFont="1" applyFill="1" applyBorder="1" applyAlignment="1">
      <alignment horizontal="center" vertical="center"/>
    </xf>
    <xf numFmtId="0" fontId="7" fillId="9" borderId="18" xfId="0" applyFont="1" applyFill="1" applyBorder="1" applyAlignment="1">
      <alignment vertical="center" wrapText="1"/>
    </xf>
    <xf numFmtId="0" fontId="3" fillId="3" borderId="1" xfId="0" applyFont="1" applyFill="1" applyBorder="1" applyAlignment="1">
      <alignment vertical="center" wrapText="1"/>
    </xf>
    <xf numFmtId="0" fontId="12" fillId="7"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8" fillId="7" borderId="1" xfId="0" applyFont="1" applyFill="1" applyBorder="1" applyAlignment="1">
      <alignment horizontal="center" vertical="center" wrapText="1"/>
    </xf>
    <xf numFmtId="0" fontId="10" fillId="8" borderId="17" xfId="0" applyFont="1" applyFill="1" applyBorder="1" applyAlignment="1">
      <alignment horizontal="left" vertical="center" wrapText="1"/>
    </xf>
    <xf numFmtId="0" fontId="3" fillId="7" borderId="1" xfId="0" applyFont="1" applyFill="1" applyBorder="1" applyAlignment="1">
      <alignment horizontal="left" vertical="center" wrapText="1"/>
    </xf>
    <xf numFmtId="0" fontId="14" fillId="10" borderId="18" xfId="0" applyFont="1" applyFill="1" applyBorder="1" applyAlignment="1">
      <alignment horizontal="left" vertical="center"/>
    </xf>
  </cellXfs>
  <cellStyles count="3">
    <cellStyle name="Normale" xfId="0" builtinId="0"/>
    <cellStyle name="Normale_TH ES 0.01 - PM Pilots 2008.05.09" xfId="2"/>
    <cellStyle name="Percentual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050"/>
            </a:pPr>
            <a:r>
              <a:rPr lang="en-US" sz="1050"/>
              <a:t>PERSONAS PREDOMINANT PROFILE</a:t>
            </a:r>
          </a:p>
        </c:rich>
      </c:tx>
      <c:overlay val="0"/>
    </c:title>
    <c:autoTitleDeleted val="0"/>
    <c:plotArea>
      <c:layout/>
      <c:pieChart>
        <c:varyColors val="1"/>
        <c:ser>
          <c:idx val="0"/>
          <c:order val="0"/>
          <c:spPr>
            <a:ln w="38100">
              <a:solidFill>
                <a:schemeClr val="bg1"/>
              </a:solidFill>
            </a:ln>
          </c:spPr>
          <c:dLbls>
            <c:spPr>
              <a:noFill/>
              <a:ln>
                <a:noFill/>
              </a:ln>
              <a:effectLst/>
            </c:spPr>
            <c:txPr>
              <a:bodyPr/>
              <a:lstStyle/>
              <a:p>
                <a:pPr>
                  <a:defRPr sz="800"/>
                </a:pPr>
                <a:endParaRPr lang="en-US"/>
              </a:p>
            </c:txPr>
            <c:dLblPos val="outEnd"/>
            <c:showLegendKey val="0"/>
            <c:showVal val="1"/>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Ref>
              <c:f>Calculation!$E$33:$H$33</c:f>
              <c:strCache>
                <c:ptCount val="4"/>
                <c:pt idx="0">
                  <c:v>Performance</c:v>
                </c:pt>
                <c:pt idx="1">
                  <c:v>Appearance</c:v>
                </c:pt>
                <c:pt idx="2">
                  <c:v>Unique</c:v>
                </c:pt>
                <c:pt idx="3">
                  <c:v>Excitement</c:v>
                </c:pt>
              </c:strCache>
            </c:strRef>
          </c:cat>
          <c:val>
            <c:numRef>
              <c:f>Calculation!$E$36:$H$36</c:f>
              <c:numCache>
                <c:formatCode>0.0%</c:formatCode>
                <c:ptCount val="4"/>
                <c:pt idx="0">
                  <c:v>0.28351648351648351</c:v>
                </c:pt>
                <c:pt idx="1">
                  <c:v>0.18241758241758241</c:v>
                </c:pt>
                <c:pt idx="2">
                  <c:v>0.19340659340659341</c:v>
                </c:pt>
                <c:pt idx="3">
                  <c:v>0.34065934065934067</c:v>
                </c:pt>
              </c:numCache>
            </c:numRef>
          </c:val>
          <c:extLst xmlns:c16r2="http://schemas.microsoft.com/office/drawing/2015/06/chart">
            <c:ext xmlns:c16="http://schemas.microsoft.com/office/drawing/2014/chart" uri="{C3380CC4-5D6E-409C-BE32-E72D297353CC}">
              <c16:uniqueId val="{00000000-149C-4932-BFF7-68DC2DD3FA5B}"/>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solidFill>
        <a:schemeClr val="tx1"/>
      </a:solidFill>
    </a:ln>
  </c:spPr>
  <c:txPr>
    <a:bodyPr/>
    <a:lstStyle/>
    <a:p>
      <a:pPr>
        <a:defRPr sz="900">
          <a:latin typeface="Arial" pitchFamily="34" charset="0"/>
          <a:cs typeface="Arial"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38100</xdr:colOff>
      <xdr:row>19</xdr:row>
      <xdr:rowOff>171450</xdr:rowOff>
    </xdr:from>
    <xdr:to>
      <xdr:col>7</xdr:col>
      <xdr:colOff>1650</xdr:colOff>
      <xdr:row>39</xdr:row>
      <xdr:rowOff>1425</xdr:rowOff>
    </xdr:to>
    <xdr:graphicFrame macro="">
      <xdr:nvGraphicFramePr>
        <xdr:cNvPr id="3" name="Chart 2">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647700</xdr:colOff>
      <xdr:row>0</xdr:row>
      <xdr:rowOff>0</xdr:rowOff>
    </xdr:from>
    <xdr:to>
      <xdr:col>7</xdr:col>
      <xdr:colOff>21301</xdr:colOff>
      <xdr:row>2</xdr:row>
      <xdr:rowOff>38100</xdr:rowOff>
    </xdr:to>
    <xdr:pic>
      <xdr:nvPicPr>
        <xdr:cNvPr id="4" name="Google Shape;455;g10060643b86_0_322" descr="Picture 24"/>
        <xdr:cNvPicPr preferRelativeResize="0"/>
      </xdr:nvPicPr>
      <xdr:blipFill rotWithShape="1">
        <a:blip xmlns:r="http://schemas.openxmlformats.org/officeDocument/2006/relationships" r:embed="rId2">
          <a:alphaModFix/>
        </a:blip>
        <a:srcRect/>
        <a:stretch/>
      </xdr:blipFill>
      <xdr:spPr>
        <a:xfrm>
          <a:off x="7410450" y="0"/>
          <a:ext cx="1078576" cy="552450"/>
        </a:xfrm>
        <a:prstGeom prst="rect">
          <a:avLst/>
        </a:prstGeom>
        <a:noFill/>
        <a:ln>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0"/>
  <sheetViews>
    <sheetView showGridLines="0" tabSelected="1" zoomScaleNormal="100" zoomScalePageLayoutView="133" workbookViewId="0">
      <pane ySplit="7" topLeftCell="A11" activePane="bottomLeft" state="frozen"/>
      <selection pane="bottomLeft" activeCell="B2" sqref="B2:G2"/>
    </sheetView>
  </sheetViews>
  <sheetFormatPr defaultColWidth="8.85546875" defaultRowHeight="14.25" x14ac:dyDescent="0.2"/>
  <cols>
    <col min="1" max="1" width="0.85546875" style="28" customWidth="1"/>
    <col min="2" max="2" width="14.42578125" style="28" customWidth="1"/>
    <col min="3" max="4" width="28.42578125" style="28" customWidth="1"/>
    <col min="5" max="5" width="0.85546875" style="28" customWidth="1"/>
    <col min="6" max="6" width="28.42578125" style="28" customWidth="1"/>
    <col min="7" max="7" width="25.5703125" style="28" customWidth="1"/>
    <col min="8" max="8" width="0.85546875" style="28" customWidth="1"/>
    <col min="9" max="16384" width="8.85546875" style="28"/>
  </cols>
  <sheetData>
    <row r="1" spans="2:7" ht="5.0999999999999996" customHeight="1" x14ac:dyDescent="0.2"/>
    <row r="2" spans="2:7" ht="36" customHeight="1" x14ac:dyDescent="0.2">
      <c r="B2" s="44" t="s">
        <v>37</v>
      </c>
      <c r="C2" s="44"/>
      <c r="D2" s="44"/>
      <c r="E2" s="44"/>
      <c r="F2" s="44"/>
      <c r="G2" s="44"/>
    </row>
    <row r="3" spans="2:7" ht="5.0999999999999996" customHeight="1" x14ac:dyDescent="0.2"/>
    <row r="4" spans="2:7" ht="37.5" customHeight="1" x14ac:dyDescent="0.2">
      <c r="B4" s="29" t="s">
        <v>7</v>
      </c>
      <c r="C4" s="42" t="s">
        <v>38</v>
      </c>
      <c r="D4" s="42"/>
      <c r="F4" s="32" t="s">
        <v>5</v>
      </c>
      <c r="G4" s="37" t="s">
        <v>50</v>
      </c>
    </row>
    <row r="5" spans="2:7" ht="5.0999999999999996" customHeight="1" x14ac:dyDescent="0.2"/>
    <row r="6" spans="2:7" ht="34.5" customHeight="1" x14ac:dyDescent="0.2">
      <c r="B6" s="30" t="s">
        <v>39</v>
      </c>
      <c r="C6" s="41" t="s">
        <v>40</v>
      </c>
      <c r="D6" s="41"/>
      <c r="E6" s="41"/>
      <c r="F6" s="41"/>
      <c r="G6" s="31" t="s">
        <v>41</v>
      </c>
    </row>
    <row r="7" spans="2:7" ht="5.0999999999999996" customHeight="1" x14ac:dyDescent="0.2"/>
    <row r="8" spans="2:7" ht="31.5" customHeight="1" x14ac:dyDescent="0.2">
      <c r="B8" s="36">
        <v>1</v>
      </c>
      <c r="C8" s="43" t="s">
        <v>53</v>
      </c>
      <c r="D8" s="43"/>
      <c r="E8" s="43"/>
      <c r="F8" s="43"/>
      <c r="G8" s="35">
        <v>1</v>
      </c>
    </row>
    <row r="9" spans="2:7" ht="31.5" customHeight="1" x14ac:dyDescent="0.2">
      <c r="B9" s="36">
        <v>2</v>
      </c>
      <c r="C9" s="43" t="s">
        <v>14</v>
      </c>
      <c r="D9" s="43"/>
      <c r="E9" s="43"/>
      <c r="F9" s="43"/>
      <c r="G9" s="35">
        <v>3</v>
      </c>
    </row>
    <row r="10" spans="2:7" ht="31.5" customHeight="1" x14ac:dyDescent="0.2">
      <c r="B10" s="36">
        <v>3</v>
      </c>
      <c r="C10" s="43" t="s">
        <v>54</v>
      </c>
      <c r="D10" s="43"/>
      <c r="E10" s="43"/>
      <c r="F10" s="43"/>
      <c r="G10" s="35">
        <v>5</v>
      </c>
    </row>
    <row r="11" spans="2:7" ht="31.5" customHeight="1" x14ac:dyDescent="0.2">
      <c r="B11" s="36">
        <v>4</v>
      </c>
      <c r="C11" s="43" t="s">
        <v>16</v>
      </c>
      <c r="D11" s="43"/>
      <c r="E11" s="43"/>
      <c r="F11" s="43"/>
      <c r="G11" s="35">
        <v>2</v>
      </c>
    </row>
    <row r="12" spans="2:7" ht="31.5" customHeight="1" x14ac:dyDescent="0.2">
      <c r="B12" s="36">
        <v>5</v>
      </c>
      <c r="C12" s="43" t="s">
        <v>55</v>
      </c>
      <c r="D12" s="43"/>
      <c r="E12" s="43"/>
      <c r="F12" s="43"/>
      <c r="G12" s="35">
        <v>6</v>
      </c>
    </row>
    <row r="13" spans="2:7" ht="31.5" customHeight="1" x14ac:dyDescent="0.2">
      <c r="B13" s="36">
        <v>6</v>
      </c>
      <c r="C13" s="43" t="s">
        <v>56</v>
      </c>
      <c r="D13" s="43"/>
      <c r="E13" s="43"/>
      <c r="F13" s="43"/>
      <c r="G13" s="35">
        <v>2</v>
      </c>
    </row>
    <row r="14" spans="2:7" ht="31.5" customHeight="1" x14ac:dyDescent="0.2">
      <c r="B14" s="36">
        <v>7</v>
      </c>
      <c r="C14" s="43" t="s">
        <v>57</v>
      </c>
      <c r="D14" s="43"/>
      <c r="E14" s="43"/>
      <c r="F14" s="43"/>
      <c r="G14" s="35">
        <v>6</v>
      </c>
    </row>
    <row r="15" spans="2:7" ht="31.5" customHeight="1" x14ac:dyDescent="0.2">
      <c r="B15" s="36">
        <v>8</v>
      </c>
      <c r="C15" s="43" t="s">
        <v>58</v>
      </c>
      <c r="D15" s="43"/>
      <c r="E15" s="43"/>
      <c r="F15" s="43"/>
      <c r="G15" s="35">
        <v>7</v>
      </c>
    </row>
    <row r="16" spans="2:7" ht="31.5" customHeight="1" x14ac:dyDescent="0.2">
      <c r="B16" s="36">
        <v>9</v>
      </c>
      <c r="C16" s="43" t="s">
        <v>59</v>
      </c>
      <c r="D16" s="43"/>
      <c r="E16" s="43"/>
      <c r="F16" s="43"/>
      <c r="G16" s="35">
        <v>4</v>
      </c>
    </row>
    <row r="17" spans="2:7" ht="31.5" customHeight="1" x14ac:dyDescent="0.2">
      <c r="B17" s="36">
        <v>10</v>
      </c>
      <c r="C17" s="43" t="s">
        <v>60</v>
      </c>
      <c r="D17" s="43"/>
      <c r="E17" s="43"/>
      <c r="F17" s="43"/>
      <c r="G17" s="35">
        <v>9</v>
      </c>
    </row>
    <row r="18" spans="2:7" ht="31.5" customHeight="1" x14ac:dyDescent="0.2">
      <c r="B18" s="36">
        <v>11</v>
      </c>
      <c r="C18" s="43" t="s">
        <v>51</v>
      </c>
      <c r="D18" s="43"/>
      <c r="E18" s="43"/>
      <c r="F18" s="43"/>
      <c r="G18" s="35">
        <v>8</v>
      </c>
    </row>
    <row r="19" spans="2:7" ht="31.5" customHeight="1" x14ac:dyDescent="0.2">
      <c r="B19" s="36">
        <v>12</v>
      </c>
      <c r="C19" s="43" t="s">
        <v>52</v>
      </c>
      <c r="D19" s="43"/>
      <c r="E19" s="43"/>
      <c r="F19" s="43"/>
      <c r="G19" s="35">
        <v>9</v>
      </c>
    </row>
    <row r="21" spans="2:7" x14ac:dyDescent="0.2">
      <c r="B21" s="39" t="s">
        <v>61</v>
      </c>
      <c r="C21" s="40" t="s">
        <v>42</v>
      </c>
      <c r="D21" s="40"/>
      <c r="E21" s="40"/>
    </row>
    <row r="22" spans="2:7" x14ac:dyDescent="0.2">
      <c r="B22" s="39"/>
      <c r="C22" s="40"/>
      <c r="D22" s="40"/>
      <c r="E22" s="40"/>
    </row>
    <row r="23" spans="2:7" x14ac:dyDescent="0.2">
      <c r="B23" s="39"/>
      <c r="C23" s="40"/>
      <c r="D23" s="40"/>
      <c r="E23" s="40"/>
    </row>
    <row r="24" spans="2:7" x14ac:dyDescent="0.2">
      <c r="B24" s="39"/>
      <c r="C24" s="40"/>
      <c r="D24" s="40"/>
      <c r="E24" s="40"/>
    </row>
    <row r="25" spans="2:7" ht="5.0999999999999996" customHeight="1" x14ac:dyDescent="0.2"/>
    <row r="26" spans="2:7" x14ac:dyDescent="0.2">
      <c r="B26" s="39" t="s">
        <v>43</v>
      </c>
      <c r="C26" s="40" t="s">
        <v>44</v>
      </c>
      <c r="D26" s="40"/>
      <c r="E26" s="40"/>
    </row>
    <row r="27" spans="2:7" x14ac:dyDescent="0.2">
      <c r="B27" s="39"/>
      <c r="C27" s="40"/>
      <c r="D27" s="40"/>
      <c r="E27" s="40"/>
    </row>
    <row r="28" spans="2:7" x14ac:dyDescent="0.2">
      <c r="B28" s="39"/>
      <c r="C28" s="40"/>
      <c r="D28" s="40"/>
      <c r="E28" s="40"/>
    </row>
    <row r="29" spans="2:7" x14ac:dyDescent="0.2">
      <c r="B29" s="39"/>
      <c r="C29" s="40"/>
      <c r="D29" s="40"/>
      <c r="E29" s="40"/>
    </row>
    <row r="30" spans="2:7" ht="5.0999999999999996" customHeight="1" x14ac:dyDescent="0.2">
      <c r="B30" s="33"/>
      <c r="C30" s="33"/>
      <c r="D30" s="33"/>
      <c r="E30" s="33"/>
    </row>
    <row r="31" spans="2:7" x14ac:dyDescent="0.2">
      <c r="B31" s="39" t="s">
        <v>45</v>
      </c>
      <c r="C31" s="40" t="s">
        <v>46</v>
      </c>
      <c r="D31" s="40"/>
      <c r="E31" s="40"/>
    </row>
    <row r="32" spans="2:7" x14ac:dyDescent="0.2">
      <c r="B32" s="39"/>
      <c r="C32" s="40"/>
      <c r="D32" s="40"/>
      <c r="E32" s="40"/>
    </row>
    <row r="33" spans="2:5" x14ac:dyDescent="0.2">
      <c r="B33" s="39"/>
      <c r="C33" s="40"/>
      <c r="D33" s="40"/>
      <c r="E33" s="40"/>
    </row>
    <row r="34" spans="2:5" x14ac:dyDescent="0.2">
      <c r="B34" s="39"/>
      <c r="C34" s="40"/>
      <c r="D34" s="40"/>
      <c r="E34" s="40"/>
    </row>
    <row r="35" spans="2:5" ht="5.0999999999999996" customHeight="1" x14ac:dyDescent="0.2">
      <c r="B35" s="33"/>
      <c r="C35" s="33"/>
      <c r="D35" s="33"/>
      <c r="E35" s="33"/>
    </row>
    <row r="36" spans="2:5" x14ac:dyDescent="0.2">
      <c r="B36" s="39" t="s">
        <v>63</v>
      </c>
      <c r="C36" s="40" t="s">
        <v>47</v>
      </c>
      <c r="D36" s="40"/>
      <c r="E36" s="40"/>
    </row>
    <row r="37" spans="2:5" x14ac:dyDescent="0.2">
      <c r="B37" s="39"/>
      <c r="C37" s="40"/>
      <c r="D37" s="40"/>
      <c r="E37" s="40"/>
    </row>
    <row r="38" spans="2:5" x14ac:dyDescent="0.2">
      <c r="B38" s="39"/>
      <c r="C38" s="40"/>
      <c r="D38" s="40"/>
      <c r="E38" s="40"/>
    </row>
    <row r="39" spans="2:5" x14ac:dyDescent="0.2">
      <c r="B39" s="39"/>
      <c r="C39" s="40"/>
      <c r="D39" s="40"/>
      <c r="E39" s="40"/>
    </row>
    <row r="40" spans="2:5" ht="5.25" customHeight="1" x14ac:dyDescent="0.2"/>
  </sheetData>
  <mergeCells count="23">
    <mergeCell ref="C18:F18"/>
    <mergeCell ref="C19:F19"/>
    <mergeCell ref="C13:F13"/>
    <mergeCell ref="C14:F14"/>
    <mergeCell ref="C15:F15"/>
    <mergeCell ref="C16:F16"/>
    <mergeCell ref="C17:F17"/>
    <mergeCell ref="B31:B34"/>
    <mergeCell ref="C31:E34"/>
    <mergeCell ref="B36:B39"/>
    <mergeCell ref="C36:E39"/>
    <mergeCell ref="B2:G2"/>
    <mergeCell ref="C6:F6"/>
    <mergeCell ref="B21:B24"/>
    <mergeCell ref="C21:E24"/>
    <mergeCell ref="B26:B29"/>
    <mergeCell ref="C26:E29"/>
    <mergeCell ref="C4:D4"/>
    <mergeCell ref="C8:F8"/>
    <mergeCell ref="C9:F9"/>
    <mergeCell ref="C10:F10"/>
    <mergeCell ref="C11:F11"/>
    <mergeCell ref="C12:F12"/>
  </mergeCells>
  <printOptions horizontalCentered="1"/>
  <pageMargins left="0.11811023622047245" right="0.11811023622047245" top="0.55118110236220474" bottom="0.55118110236220474" header="0.11811023622047245" footer="0.11811023622047245"/>
  <pageSetup paperSize="9" scale="79" orientation="portrait" r:id="rId1"/>
  <headerFooter>
    <oddFooter>&amp;L&amp;"Arial,Normale"&amp;10&amp;F&amp;R&amp;"Arial,Normale"&amp;10Pag &amp;P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6"/>
  <sheetViews>
    <sheetView topLeftCell="A19" zoomScale="89" zoomScaleNormal="89" zoomScalePageLayoutView="137" workbookViewId="0">
      <selection activeCell="J11" sqref="J11"/>
    </sheetView>
  </sheetViews>
  <sheetFormatPr defaultColWidth="8.85546875" defaultRowHeight="15" x14ac:dyDescent="0.25"/>
  <cols>
    <col min="1" max="1" width="0.85546875" customWidth="1"/>
    <col min="2" max="2" width="9.42578125" style="1" customWidth="1"/>
    <col min="3" max="3" width="95.5703125" customWidth="1"/>
    <col min="4" max="4" width="15.28515625" customWidth="1"/>
    <col min="5" max="6" width="12.85546875" customWidth="1"/>
    <col min="7" max="7" width="13.5703125" customWidth="1"/>
    <col min="8" max="8" width="14" customWidth="1"/>
  </cols>
  <sheetData>
    <row r="1" spans="2:8" s="28" customFormat="1" ht="5.0999999999999996" customHeight="1" thickBot="1" x14ac:dyDescent="0.25"/>
    <row r="2" spans="2:8" ht="36" customHeight="1" thickBot="1" x14ac:dyDescent="0.3">
      <c r="B2" s="7" t="s">
        <v>6</v>
      </c>
      <c r="C2" s="5"/>
      <c r="D2" s="13"/>
      <c r="E2" s="6"/>
      <c r="F2" s="6"/>
      <c r="G2" s="6"/>
      <c r="H2" s="5"/>
    </row>
    <row r="3" spans="2:8" s="28" customFormat="1" ht="5.0999999999999996" customHeight="1" x14ac:dyDescent="0.2"/>
    <row r="4" spans="2:8" ht="30" x14ac:dyDescent="0.25">
      <c r="B4" s="4" t="s">
        <v>4</v>
      </c>
      <c r="C4" s="3" t="s">
        <v>0</v>
      </c>
      <c r="D4" s="9" t="s">
        <v>48</v>
      </c>
      <c r="E4" s="9" t="s">
        <v>10</v>
      </c>
      <c r="F4" s="9" t="s">
        <v>11</v>
      </c>
      <c r="G4" s="9" t="s">
        <v>64</v>
      </c>
      <c r="H4" s="9" t="s">
        <v>12</v>
      </c>
    </row>
    <row r="5" spans="2:8" ht="25.5" x14ac:dyDescent="0.25">
      <c r="B5" s="2">
        <v>1</v>
      </c>
      <c r="C5" s="38" t="s">
        <v>13</v>
      </c>
      <c r="D5" s="18">
        <f>Questionnaire!G8</f>
        <v>1</v>
      </c>
      <c r="E5" s="27">
        <v>2</v>
      </c>
      <c r="F5" s="27">
        <v>0</v>
      </c>
      <c r="G5" s="27">
        <v>0.5</v>
      </c>
      <c r="H5" s="27">
        <v>1.5</v>
      </c>
    </row>
    <row r="6" spans="2:8" ht="25.5" x14ac:dyDescent="0.25">
      <c r="B6" s="2">
        <v>2</v>
      </c>
      <c r="C6" s="38" t="s">
        <v>14</v>
      </c>
      <c r="D6" s="18">
        <f>Questionnaire!G9</f>
        <v>3</v>
      </c>
      <c r="E6" s="27">
        <v>2</v>
      </c>
      <c r="F6" s="27">
        <v>0</v>
      </c>
      <c r="G6" s="27">
        <v>0</v>
      </c>
      <c r="H6" s="27">
        <v>1.5</v>
      </c>
    </row>
    <row r="7" spans="2:8" x14ac:dyDescent="0.25">
      <c r="B7" s="2">
        <v>3</v>
      </c>
      <c r="C7" s="38" t="s">
        <v>15</v>
      </c>
      <c r="D7" s="18">
        <f>Questionnaire!G10</f>
        <v>5</v>
      </c>
      <c r="E7" s="27">
        <v>2</v>
      </c>
      <c r="F7" s="27">
        <v>0</v>
      </c>
      <c r="G7" s="27">
        <v>0</v>
      </c>
      <c r="H7" s="27">
        <v>1.5</v>
      </c>
    </row>
    <row r="8" spans="2:8" x14ac:dyDescent="0.25">
      <c r="B8" s="2">
        <v>4</v>
      </c>
      <c r="C8" s="38" t="s">
        <v>16</v>
      </c>
      <c r="D8" s="18">
        <f>Questionnaire!G11</f>
        <v>2</v>
      </c>
      <c r="E8" s="27">
        <v>1.5</v>
      </c>
      <c r="F8" s="27">
        <v>2</v>
      </c>
      <c r="G8" s="27">
        <v>0.5</v>
      </c>
      <c r="H8" s="27">
        <v>0.5</v>
      </c>
    </row>
    <row r="9" spans="2:8" x14ac:dyDescent="0.25">
      <c r="B9" s="2">
        <v>5</v>
      </c>
      <c r="C9" s="38" t="s">
        <v>17</v>
      </c>
      <c r="D9" s="18">
        <f>Questionnaire!G12</f>
        <v>6</v>
      </c>
      <c r="E9" s="27">
        <v>0.5</v>
      </c>
      <c r="F9" s="27">
        <v>2</v>
      </c>
      <c r="G9" s="27">
        <v>0.5</v>
      </c>
      <c r="H9" s="27">
        <v>1</v>
      </c>
    </row>
    <row r="10" spans="2:8" x14ac:dyDescent="0.25">
      <c r="B10" s="2">
        <v>6</v>
      </c>
      <c r="C10" s="38" t="s">
        <v>8</v>
      </c>
      <c r="D10" s="18">
        <f>Questionnaire!G13</f>
        <v>2</v>
      </c>
      <c r="E10" s="27">
        <v>0.5</v>
      </c>
      <c r="F10" s="27">
        <v>2</v>
      </c>
      <c r="G10" s="27">
        <v>0.5</v>
      </c>
      <c r="H10" s="27">
        <v>1</v>
      </c>
    </row>
    <row r="11" spans="2:8" x14ac:dyDescent="0.25">
      <c r="B11" s="2">
        <v>7</v>
      </c>
      <c r="C11" s="38" t="s">
        <v>18</v>
      </c>
      <c r="D11" s="18">
        <f>Questionnaire!G14</f>
        <v>6</v>
      </c>
      <c r="E11" s="27">
        <v>1</v>
      </c>
      <c r="F11" s="27">
        <v>0</v>
      </c>
      <c r="G11" s="27">
        <v>2</v>
      </c>
      <c r="H11" s="27">
        <v>0.5</v>
      </c>
    </row>
    <row r="12" spans="2:8" ht="25.5" x14ac:dyDescent="0.25">
      <c r="B12" s="2">
        <v>8</v>
      </c>
      <c r="C12" s="38" t="s">
        <v>9</v>
      </c>
      <c r="D12" s="18">
        <f>Questionnaire!G15</f>
        <v>7</v>
      </c>
      <c r="E12" s="27">
        <v>2</v>
      </c>
      <c r="F12" s="27">
        <v>0</v>
      </c>
      <c r="G12" s="27">
        <v>2</v>
      </c>
      <c r="H12" s="27">
        <v>0</v>
      </c>
    </row>
    <row r="13" spans="2:8" ht="25.5" x14ac:dyDescent="0.25">
      <c r="B13" s="2">
        <v>9</v>
      </c>
      <c r="C13" s="38" t="s">
        <v>19</v>
      </c>
      <c r="D13" s="18">
        <f>Questionnaire!G16</f>
        <v>4</v>
      </c>
      <c r="E13" s="27">
        <v>1.5</v>
      </c>
      <c r="F13" s="27">
        <v>0</v>
      </c>
      <c r="G13" s="27">
        <v>2</v>
      </c>
      <c r="H13" s="27">
        <v>0</v>
      </c>
    </row>
    <row r="14" spans="2:8" ht="25.5" x14ac:dyDescent="0.25">
      <c r="B14" s="2">
        <v>10</v>
      </c>
      <c r="C14" s="38" t="s">
        <v>20</v>
      </c>
      <c r="D14" s="18">
        <f>Questionnaire!G17</f>
        <v>9</v>
      </c>
      <c r="E14" s="27">
        <v>1</v>
      </c>
      <c r="F14" s="27">
        <v>0.5</v>
      </c>
      <c r="G14" s="27">
        <v>0</v>
      </c>
      <c r="H14" s="27">
        <v>2</v>
      </c>
    </row>
    <row r="15" spans="2:8" ht="25.5" x14ac:dyDescent="0.25">
      <c r="B15" s="2">
        <v>11</v>
      </c>
      <c r="C15" s="38" t="s">
        <v>22</v>
      </c>
      <c r="D15" s="18">
        <f>Questionnaire!G18</f>
        <v>8</v>
      </c>
      <c r="E15" s="27">
        <v>0</v>
      </c>
      <c r="F15" s="27">
        <v>1</v>
      </c>
      <c r="G15" s="27">
        <v>0</v>
      </c>
      <c r="H15" s="27">
        <v>2</v>
      </c>
    </row>
    <row r="16" spans="2:8" x14ac:dyDescent="0.25">
      <c r="B16" s="2">
        <v>12</v>
      </c>
      <c r="C16" s="38" t="s">
        <v>21</v>
      </c>
      <c r="D16" s="18">
        <f>Questionnaire!G19</f>
        <v>9</v>
      </c>
      <c r="E16" s="27">
        <v>0.5</v>
      </c>
      <c r="F16" s="27">
        <v>1</v>
      </c>
      <c r="G16" s="27">
        <v>0.5</v>
      </c>
      <c r="H16" s="27">
        <v>2</v>
      </c>
    </row>
    <row r="17" spans="4:8" x14ac:dyDescent="0.25">
      <c r="E17" t="s">
        <v>49</v>
      </c>
    </row>
    <row r="18" spans="4:8" ht="15.75" thickBot="1" x14ac:dyDescent="0.3"/>
    <row r="19" spans="4:8" ht="30.75" thickBot="1" x14ac:dyDescent="0.3">
      <c r="D19" s="17" t="s">
        <v>36</v>
      </c>
      <c r="E19" s="14" t="s">
        <v>1</v>
      </c>
      <c r="F19" s="15" t="s">
        <v>2</v>
      </c>
      <c r="G19" s="15" t="s">
        <v>62</v>
      </c>
      <c r="H19" s="16" t="s">
        <v>3</v>
      </c>
    </row>
    <row r="20" spans="4:8" x14ac:dyDescent="0.25">
      <c r="D20" s="10" t="s">
        <v>23</v>
      </c>
      <c r="E20" s="8">
        <f>$D5*E5</f>
        <v>2</v>
      </c>
      <c r="F20" s="8">
        <f>$D5*F5</f>
        <v>0</v>
      </c>
      <c r="G20" s="8">
        <f>$D5*G5</f>
        <v>0.5</v>
      </c>
      <c r="H20" s="8">
        <f>$D5*H5</f>
        <v>1.5</v>
      </c>
    </row>
    <row r="21" spans="4:8" x14ac:dyDescent="0.25">
      <c r="D21" s="11" t="s">
        <v>24</v>
      </c>
      <c r="E21" s="2">
        <f t="shared" ref="E21:H21" si="0">$D6*E6</f>
        <v>6</v>
      </c>
      <c r="F21" s="2">
        <f t="shared" si="0"/>
        <v>0</v>
      </c>
      <c r="G21" s="2">
        <f t="shared" si="0"/>
        <v>0</v>
      </c>
      <c r="H21" s="2">
        <f t="shared" si="0"/>
        <v>4.5</v>
      </c>
    </row>
    <row r="22" spans="4:8" x14ac:dyDescent="0.25">
      <c r="D22" s="11" t="s">
        <v>25</v>
      </c>
      <c r="E22" s="2">
        <f t="shared" ref="E22:H22" si="1">$D7*E7</f>
        <v>10</v>
      </c>
      <c r="F22" s="2">
        <f t="shared" si="1"/>
        <v>0</v>
      </c>
      <c r="G22" s="2">
        <f t="shared" si="1"/>
        <v>0</v>
      </c>
      <c r="H22" s="2">
        <f t="shared" si="1"/>
        <v>7.5</v>
      </c>
    </row>
    <row r="23" spans="4:8" x14ac:dyDescent="0.25">
      <c r="D23" s="11" t="s">
        <v>26</v>
      </c>
      <c r="E23" s="2">
        <f t="shared" ref="E23:H23" si="2">$D8*E8</f>
        <v>3</v>
      </c>
      <c r="F23" s="2">
        <f t="shared" si="2"/>
        <v>4</v>
      </c>
      <c r="G23" s="2">
        <f t="shared" si="2"/>
        <v>1</v>
      </c>
      <c r="H23" s="2">
        <f t="shared" si="2"/>
        <v>1</v>
      </c>
    </row>
    <row r="24" spans="4:8" x14ac:dyDescent="0.25">
      <c r="D24" s="11" t="s">
        <v>27</v>
      </c>
      <c r="E24" s="2">
        <f t="shared" ref="E24:H24" si="3">$D9*E9</f>
        <v>3</v>
      </c>
      <c r="F24" s="2">
        <f t="shared" si="3"/>
        <v>12</v>
      </c>
      <c r="G24" s="2">
        <f t="shared" si="3"/>
        <v>3</v>
      </c>
      <c r="H24" s="2">
        <f t="shared" si="3"/>
        <v>6</v>
      </c>
    </row>
    <row r="25" spans="4:8" x14ac:dyDescent="0.25">
      <c r="D25" s="11" t="s">
        <v>28</v>
      </c>
      <c r="E25" s="2">
        <f t="shared" ref="E25:H25" si="4">$D10*E10</f>
        <v>1</v>
      </c>
      <c r="F25" s="2">
        <f t="shared" si="4"/>
        <v>4</v>
      </c>
      <c r="G25" s="2">
        <f t="shared" si="4"/>
        <v>1</v>
      </c>
      <c r="H25" s="2">
        <f t="shared" si="4"/>
        <v>2</v>
      </c>
    </row>
    <row r="26" spans="4:8" x14ac:dyDescent="0.25">
      <c r="D26" s="11" t="s">
        <v>29</v>
      </c>
      <c r="E26" s="2">
        <f t="shared" ref="E26:H26" si="5">$D11*E11</f>
        <v>6</v>
      </c>
      <c r="F26" s="2">
        <f t="shared" si="5"/>
        <v>0</v>
      </c>
      <c r="G26" s="2">
        <f t="shared" si="5"/>
        <v>12</v>
      </c>
      <c r="H26" s="2">
        <f t="shared" si="5"/>
        <v>3</v>
      </c>
    </row>
    <row r="27" spans="4:8" x14ac:dyDescent="0.25">
      <c r="D27" s="11" t="s">
        <v>30</v>
      </c>
      <c r="E27" s="2">
        <f t="shared" ref="E27:H27" si="6">$D12*E12</f>
        <v>14</v>
      </c>
      <c r="F27" s="2">
        <f t="shared" si="6"/>
        <v>0</v>
      </c>
      <c r="G27" s="2">
        <f t="shared" si="6"/>
        <v>14</v>
      </c>
      <c r="H27" s="2">
        <f t="shared" si="6"/>
        <v>0</v>
      </c>
    </row>
    <row r="28" spans="4:8" x14ac:dyDescent="0.25">
      <c r="D28" s="11" t="s">
        <v>31</v>
      </c>
      <c r="E28" s="2">
        <f t="shared" ref="E28:H28" si="7">$D13*E13</f>
        <v>6</v>
      </c>
      <c r="F28" s="2">
        <f t="shared" si="7"/>
        <v>0</v>
      </c>
      <c r="G28" s="2">
        <f t="shared" si="7"/>
        <v>8</v>
      </c>
      <c r="H28" s="2">
        <f t="shared" si="7"/>
        <v>0</v>
      </c>
    </row>
    <row r="29" spans="4:8" x14ac:dyDescent="0.25">
      <c r="D29" s="11" t="s">
        <v>32</v>
      </c>
      <c r="E29" s="2">
        <f t="shared" ref="E29:H29" si="8">$D14*E14</f>
        <v>9</v>
      </c>
      <c r="F29" s="2">
        <f t="shared" si="8"/>
        <v>4.5</v>
      </c>
      <c r="G29" s="2">
        <f t="shared" si="8"/>
        <v>0</v>
      </c>
      <c r="H29" s="2">
        <f t="shared" si="8"/>
        <v>18</v>
      </c>
    </row>
    <row r="30" spans="4:8" x14ac:dyDescent="0.25">
      <c r="D30" s="11" t="s">
        <v>33</v>
      </c>
      <c r="E30" s="2">
        <f t="shared" ref="E30:H30" si="9">$D15*E15</f>
        <v>0</v>
      </c>
      <c r="F30" s="2">
        <f t="shared" si="9"/>
        <v>8</v>
      </c>
      <c r="G30" s="2">
        <f t="shared" si="9"/>
        <v>0</v>
      </c>
      <c r="H30" s="2">
        <f t="shared" si="9"/>
        <v>16</v>
      </c>
    </row>
    <row r="31" spans="4:8" ht="15.75" thickBot="1" x14ac:dyDescent="0.3">
      <c r="D31" s="12" t="s">
        <v>34</v>
      </c>
      <c r="E31" s="19">
        <f t="shared" ref="E31:H31" si="10">$D16*E16</f>
        <v>4.5</v>
      </c>
      <c r="F31" s="19">
        <f t="shared" si="10"/>
        <v>9</v>
      </c>
      <c r="G31" s="19">
        <f t="shared" si="10"/>
        <v>4.5</v>
      </c>
      <c r="H31" s="19">
        <f t="shared" si="10"/>
        <v>18</v>
      </c>
    </row>
    <row r="32" spans="4:8" ht="15.75" thickBot="1" x14ac:dyDescent="0.3">
      <c r="D32" s="24" t="s">
        <v>35</v>
      </c>
      <c r="E32" s="22">
        <f>SUM(E20:E31)</f>
        <v>64.5</v>
      </c>
      <c r="F32" s="22">
        <f t="shared" ref="F32:H32" si="11">SUM(F20:F31)</f>
        <v>41.5</v>
      </c>
      <c r="G32" s="22">
        <f t="shared" si="11"/>
        <v>44</v>
      </c>
      <c r="H32" s="20">
        <f t="shared" si="11"/>
        <v>77.5</v>
      </c>
    </row>
    <row r="33" spans="5:8" ht="15.75" thickBot="1" x14ac:dyDescent="0.3">
      <c r="E33" s="23" t="s">
        <v>1</v>
      </c>
      <c r="F33" s="23" t="s">
        <v>2</v>
      </c>
      <c r="G33" s="23" t="s">
        <v>62</v>
      </c>
      <c r="H33" s="21" t="s">
        <v>3</v>
      </c>
    </row>
    <row r="34" spans="5:8" ht="15.75" thickBot="1" x14ac:dyDescent="0.3">
      <c r="E34" s="25" t="str">
        <f>IF(AND(E32&gt;F32,E32&gt;G32,E32&gt;H32),"Main Profile","")</f>
        <v/>
      </c>
      <c r="F34" s="25" t="str">
        <f>IF(AND(F32&gt;G32,F32&gt;H32,F32&gt;E32),"Main Profile","")</f>
        <v/>
      </c>
      <c r="G34" s="25" t="str">
        <f>IF(AND(G32&gt;H32,G32&gt;E32,G32&gt;F32),"Main Profile","")</f>
        <v/>
      </c>
      <c r="H34" s="26" t="str">
        <f>IF(AND(H32&gt;G32,H32&gt;F32,H32&gt;E32),"Main Profile","")</f>
        <v>Main Profile</v>
      </c>
    </row>
    <row r="36" spans="5:8" x14ac:dyDescent="0.25">
      <c r="E36" s="34">
        <f>E32/SUM($E$32:$H$32)</f>
        <v>0.28351648351648351</v>
      </c>
      <c r="F36" s="34">
        <f t="shared" ref="F36:H36" si="12">F32/SUM($E$32:$H$32)</f>
        <v>0.18241758241758241</v>
      </c>
      <c r="G36" s="34">
        <f t="shared" si="12"/>
        <v>0.19340659340659341</v>
      </c>
      <c r="H36" s="34">
        <f t="shared" si="12"/>
        <v>0.34065934065934067</v>
      </c>
    </row>
  </sheetData>
  <printOptions horizontalCentered="1" verticalCentered="1"/>
  <pageMargins left="0.11811023622047245" right="0.11811023622047245" top="0.74803149606299213" bottom="0.74803149606299213" header="0.31496062992125984" footer="0.31496062992125984"/>
  <pageSetup paperSize="9" scale="67" orientation="landscape" verticalDpi="0" r:id="rId1"/>
  <headerFooter>
    <oddHeader>&amp;F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Questionnaire</vt:lpstr>
      <vt:lpstr>Calculation</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Salvatore</dc:creator>
  <cp:lastModifiedBy>Teresa Marsicovetere</cp:lastModifiedBy>
  <cp:lastPrinted>2018-06-01T18:02:00Z</cp:lastPrinted>
  <dcterms:created xsi:type="dcterms:W3CDTF">2018-02-06T08:46:51Z</dcterms:created>
  <dcterms:modified xsi:type="dcterms:W3CDTF">2022-02-07T10:19:12Z</dcterms:modified>
</cp:coreProperties>
</file>