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sad.it\enti$\SAT\Privata\Warranty and Service\Policy and Procedure\Manuali\White Book\WB VERSIONI DEFINITIVE\WHITE BOOK SPAGNOLO\WB toolsES\"/>
    </mc:Choice>
  </mc:AlternateContent>
  <bookViews>
    <workbookView xWindow="0" yWindow="0" windowWidth="20490" windowHeight="7455"/>
  </bookViews>
  <sheets>
    <sheet name="Survey" sheetId="3" r:id="rId1"/>
    <sheet name="CalcSheet" sheetId="5" r:id="rId2"/>
  </sheets>
  <definedNames>
    <definedName name="Answer123">CalcSheet!$D$71:$D$73</definedName>
    <definedName name="Answer4">CalcSheet!$D$53:$D$57</definedName>
    <definedName name="Answer5">CalcSheet!$D$59:$D$63</definedName>
    <definedName name="Answer6">CalcSheet!$D$65:$D$69</definedName>
    <definedName name="_xlnm.Print_Area" localSheetId="0">Survey!$A$1:$I$37</definedName>
    <definedName name="Quest4">CalcSheet!$D$53:$D$56</definedName>
    <definedName name="Quest5">CalcSheet!$D$59:$D$62</definedName>
    <definedName name="Quest6">CalcSheet!$D$65:$D$68</definedName>
    <definedName name="YesNo">CalcSheet!$D$71:$D$73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5" l="1"/>
  <c r="G34" i="5" s="1"/>
  <c r="D33" i="5"/>
  <c r="G33" i="5" s="1"/>
  <c r="D32" i="5"/>
  <c r="G32" i="5" s="1"/>
  <c r="D31" i="5"/>
  <c r="G31" i="5" s="1"/>
  <c r="D29" i="5"/>
  <c r="G29" i="5" s="1"/>
  <c r="D28" i="5"/>
  <c r="G28" i="5" s="1"/>
  <c r="D27" i="5"/>
  <c r="G27" i="5" s="1"/>
  <c r="D26" i="5"/>
  <c r="G26" i="5" s="1"/>
  <c r="D24" i="5"/>
  <c r="D23" i="5"/>
  <c r="D22" i="5"/>
  <c r="G22" i="5" s="1"/>
  <c r="D21" i="5"/>
  <c r="D19" i="5"/>
  <c r="D18" i="5"/>
  <c r="G18" i="5" s="1"/>
  <c r="D17" i="5"/>
  <c r="G17" i="5" s="1"/>
  <c r="D16" i="5"/>
  <c r="D14" i="5"/>
  <c r="G14" i="5" s="1"/>
  <c r="D13" i="5"/>
  <c r="D12" i="5"/>
  <c r="G12" i="5" s="1"/>
  <c r="D11" i="5"/>
  <c r="D9" i="5"/>
  <c r="D8" i="5"/>
  <c r="G8" i="5" s="1"/>
  <c r="D7" i="5"/>
  <c r="D6" i="5"/>
  <c r="G6" i="5" s="1"/>
  <c r="F40" i="5" l="1"/>
  <c r="G9" i="5"/>
  <c r="G7" i="5"/>
  <c r="G11" i="5"/>
  <c r="G23" i="5"/>
  <c r="G24" i="5"/>
  <c r="G13" i="5"/>
  <c r="G21" i="5"/>
  <c r="G19" i="5"/>
  <c r="G16" i="5"/>
  <c r="F43" i="5" l="1"/>
  <c r="F45" i="5" l="1"/>
  <c r="F44" i="5"/>
  <c r="F42" i="5"/>
  <c r="G44" i="5" l="1"/>
  <c r="G42" i="5"/>
  <c r="G45" i="5"/>
  <c r="G43" i="5"/>
</calcChain>
</file>

<file path=xl/sharedStrings.xml><?xml version="1.0" encoding="utf-8"?>
<sst xmlns="http://schemas.openxmlformats.org/spreadsheetml/2006/main" count="100" uniqueCount="100">
  <si>
    <r>
      <rPr>
        <sz val="10"/>
        <color theme="1"/>
        <rFont val="Arial"/>
        <family val="2"/>
      </rPr>
      <t>Prestaciones</t>
    </r>
  </si>
  <si>
    <r>
      <rPr>
        <sz val="10"/>
        <color theme="1"/>
        <rFont val="Arial"/>
        <family val="2"/>
      </rPr>
      <t>Imagen</t>
    </r>
  </si>
  <si>
    <r>
      <rPr>
        <sz val="10"/>
        <color theme="1"/>
        <rFont val="Arial"/>
        <family val="2"/>
      </rPr>
      <t>Entusiasmo</t>
    </r>
  </si>
  <si>
    <r>
      <rPr>
        <sz val="11"/>
        <color theme="1"/>
        <rFont val="Arial"/>
        <family val="2"/>
      </rPr>
      <t>CLIENTE</t>
    </r>
  </si>
  <si>
    <r>
      <rPr>
        <b/>
        <sz val="9"/>
        <rFont val="Arial"/>
        <family val="2"/>
      </rPr>
      <t>OBJETIVO</t>
    </r>
  </si>
  <si>
    <r>
      <rPr>
        <sz val="10"/>
        <color theme="1"/>
        <rFont val="Arial"/>
        <family val="2"/>
      </rPr>
      <t>¿Cuál de los siguientes aspectos de su vehículo le satisface más?</t>
    </r>
  </si>
  <si>
    <r>
      <rPr>
        <sz val="10"/>
        <color theme="1"/>
        <rFont val="Arial"/>
        <family val="2"/>
      </rPr>
      <t xml:space="preserve">Asignar una </t>
    </r>
    <r>
      <rPr>
        <i/>
        <sz val="10"/>
        <color theme="1"/>
        <rFont val="Arial"/>
        <family val="2"/>
      </rPr>
      <t>persona</t>
    </r>
    <r>
      <rPr>
        <sz val="10"/>
        <color theme="1"/>
        <rFont val="Arial"/>
        <family val="2"/>
      </rPr>
      <t xml:space="preserve"> a un cliente por medio de preguntas que ayuden a identificar el tipo de </t>
    </r>
    <r>
      <rPr>
        <i/>
        <sz val="10"/>
        <color theme="1"/>
        <rFont val="Arial"/>
        <family val="2"/>
      </rPr>
      <t>persona</t>
    </r>
    <r>
      <rPr>
        <sz val="10"/>
        <color theme="1"/>
        <rFont val="Arial"/>
        <family val="2"/>
      </rPr>
      <t xml:space="preserve"> prevaleciente. </t>
    </r>
  </si>
  <si>
    <r>
      <rPr>
        <b/>
        <sz val="10"/>
        <color theme="0"/>
        <rFont val="Arial"/>
        <family val="2"/>
      </rPr>
      <t>PASO</t>
    </r>
  </si>
  <si>
    <r>
      <rPr>
        <b/>
        <sz val="10"/>
        <color theme="0"/>
        <rFont val="Arial"/>
        <family val="2"/>
      </rPr>
      <t>PREGUNTA</t>
    </r>
  </si>
  <si>
    <r>
      <rPr>
        <b/>
        <sz val="10"/>
        <color theme="0"/>
        <rFont val="Arial"/>
        <family val="2"/>
      </rPr>
      <t>RESPUESTA</t>
    </r>
  </si>
  <si>
    <r>
      <rPr>
        <b/>
        <sz val="10"/>
        <color theme="0"/>
        <rFont val="Arial"/>
        <family val="2"/>
      </rPr>
      <t>N.º</t>
    </r>
  </si>
  <si>
    <r>
      <rPr>
        <sz val="10"/>
        <rFont val="Arial"/>
        <family val="2"/>
      </rPr>
      <t>¿El cliente ya ha tenido un Maserati en el pasado y posee uno en este momento (cliente leal)?</t>
    </r>
  </si>
  <si>
    <r>
      <rPr>
        <sz val="10"/>
        <rFont val="Arial"/>
        <family val="2"/>
      </rPr>
      <t>¿El cliente posee otro vehículo de una marca de lujo?</t>
    </r>
  </si>
  <si>
    <r>
      <rPr>
        <sz val="10"/>
        <rFont val="Arial"/>
        <family val="2"/>
      </rPr>
      <t>¿El cliente posee más de un Maserati?</t>
    </r>
  </si>
  <si>
    <r>
      <rPr>
        <b/>
        <sz val="10"/>
        <color theme="1"/>
        <rFont val="Arial"/>
        <family val="2"/>
      </rPr>
      <t>ANÁLISIS DE LA BASE DE DATOS</t>
    </r>
  </si>
  <si>
    <r>
      <rPr>
        <sz val="10"/>
        <color theme="1"/>
        <rFont val="Arial"/>
        <family val="2"/>
      </rPr>
      <t>Diseño</t>
    </r>
  </si>
  <si>
    <r>
      <rPr>
        <sz val="10"/>
        <rFont val="Arial"/>
        <family val="2"/>
      </rPr>
      <t>El automóvil que conduzco dice mucho de mí</t>
    </r>
  </si>
  <si>
    <r>
      <rPr>
        <b/>
        <sz val="10"/>
        <color theme="1"/>
        <rFont val="Arial"/>
        <family val="2"/>
      </rPr>
      <t>PONDERACIÓN</t>
    </r>
  </si>
  <si>
    <r>
      <rPr>
        <b/>
        <sz val="10"/>
        <color theme="1"/>
        <rFont val="Arial"/>
        <family val="2"/>
      </rPr>
      <t>PERSONAS</t>
    </r>
  </si>
  <si>
    <r>
      <rPr>
        <sz val="10"/>
        <color theme="1"/>
        <rFont val="Arial"/>
        <family val="2"/>
      </rPr>
      <t>TODAS</t>
    </r>
  </si>
  <si>
    <r>
      <rPr>
        <sz val="10"/>
        <rFont val="Arial"/>
        <family val="2"/>
      </rPr>
      <t>P4, P5, P6</t>
    </r>
  </si>
  <si>
    <r>
      <rPr>
        <b/>
        <sz val="10"/>
        <color theme="1"/>
        <rFont val="Arial"/>
        <family val="2"/>
      </rPr>
      <t>P4</t>
    </r>
  </si>
  <si>
    <r>
      <rPr>
        <b/>
        <sz val="10"/>
        <color theme="1"/>
        <rFont val="Arial"/>
        <family val="2"/>
      </rPr>
      <t>P5</t>
    </r>
  </si>
  <si>
    <r>
      <rPr>
        <b/>
        <sz val="10"/>
        <color theme="1"/>
        <rFont val="Arial"/>
        <family val="2"/>
      </rPr>
      <t>P6</t>
    </r>
  </si>
  <si>
    <r>
      <rPr>
        <sz val="10"/>
        <color theme="1"/>
        <rFont val="Arial"/>
        <family val="2"/>
      </rPr>
      <t>¿Cuál de las siguientes afirmaciones describe mejor su estilo de conducción?</t>
    </r>
  </si>
  <si>
    <r>
      <rPr>
        <sz val="10"/>
        <color theme="1"/>
        <rFont val="Arial"/>
        <family val="2"/>
      </rPr>
      <t>¿Cuál es el aspecto del servicio posventa que más le interesa?</t>
    </r>
  </si>
  <si>
    <r>
      <rPr>
        <b/>
        <sz val="10"/>
        <color theme="1"/>
        <rFont val="Arial"/>
        <family val="2"/>
      </rPr>
      <t>P1</t>
    </r>
  </si>
  <si>
    <r>
      <rPr>
        <b/>
        <sz val="10"/>
        <color theme="1"/>
        <rFont val="Arial"/>
        <family val="2"/>
      </rPr>
      <t>P2</t>
    </r>
  </si>
  <si>
    <r>
      <rPr>
        <b/>
        <sz val="10"/>
        <color theme="1"/>
        <rFont val="Arial"/>
        <family val="2"/>
      </rPr>
      <t>P3</t>
    </r>
  </si>
  <si>
    <r>
      <rPr>
        <sz val="10"/>
        <rFont val="Arial"/>
        <family val="2"/>
      </rPr>
      <t>P1, P2, P3</t>
    </r>
  </si>
  <si>
    <r>
      <rPr>
        <sz val="10"/>
        <color theme="1"/>
        <rFont val="Arial"/>
        <family val="2"/>
      </rPr>
      <t>No contesta</t>
    </r>
  </si>
  <si>
    <r>
      <rPr>
        <sz val="10"/>
        <color theme="1"/>
        <rFont val="Arial"/>
        <family val="2"/>
      </rPr>
      <t>Sí</t>
    </r>
  </si>
  <si>
    <r>
      <rPr>
        <sz val="10"/>
        <rFont val="Arial"/>
        <family val="2"/>
      </rPr>
      <t>No</t>
    </r>
  </si>
  <si>
    <r>
      <rPr>
        <b/>
        <sz val="10"/>
        <color theme="1"/>
        <rFont val="Arial"/>
        <family val="2"/>
      </rPr>
      <t>LLAMADA DE BIENVENIDA</t>
    </r>
  </si>
  <si>
    <r>
      <rPr>
        <sz val="20"/>
        <color theme="1"/>
        <rFont val="Arial"/>
        <family val="2"/>
      </rPr>
      <t xml:space="preserve">Herramienta de identificación de </t>
    </r>
    <r>
      <rPr>
        <i/>
        <sz val="20"/>
        <color theme="1"/>
        <rFont val="Arial"/>
        <family val="2"/>
      </rPr>
      <t>personas</t>
    </r>
    <r>
      <rPr>
        <sz val="20"/>
        <color theme="1"/>
        <rFont val="Arial"/>
        <family val="2"/>
      </rPr>
      <t xml:space="preserve"> de Maserati - Hoja de cálculo</t>
    </r>
  </si>
  <si>
    <r>
      <rPr>
        <b/>
        <sz val="10"/>
        <color theme="1"/>
        <rFont val="Arial"/>
        <family val="2"/>
      </rPr>
      <t>RESULTADO</t>
    </r>
  </si>
  <si>
    <r>
      <rPr>
        <sz val="11"/>
        <color theme="1"/>
        <rFont val="Arial"/>
        <family val="2"/>
      </rPr>
      <t>Alfieri Maserati</t>
    </r>
  </si>
  <si>
    <r>
      <rPr>
        <sz val="8"/>
        <color theme="1"/>
        <rFont val="Arial"/>
        <family val="2"/>
      </rPr>
      <t>Es fiel a Maserati. Busca exclusividad y se complace en pertenecer a un club exclusivo que comparte su pasión por los modelos de vehículos en edición limitada. Aunque le gusta enseñarles su Maserati a los amigos, no permite que nadie conduzca su coche.</t>
    </r>
  </si>
  <si>
    <r>
      <rPr>
        <b/>
        <sz val="8"/>
        <color theme="1"/>
        <rFont val="Arial"/>
        <family val="2"/>
      </rPr>
      <t>ENTUSIASMO</t>
    </r>
  </si>
  <si>
    <r>
      <rPr>
        <sz val="8"/>
        <color theme="1"/>
        <rFont val="Arial"/>
        <family val="2"/>
      </rPr>
      <t>Sabe que conduce un coche único, pero no se esperaba que la gente por la calle se parara a mirarlo y se le acercara para preguntarle cosas sobre él.  Le resulta algo embarazoso, aunque le gustan las conversaciones espontáneas con la gente que comparte su fascinación por la tecnología.</t>
    </r>
  </si>
  <si>
    <r>
      <rPr>
        <sz val="8"/>
        <color theme="1"/>
        <rFont val="Arial"/>
        <family val="2"/>
      </rPr>
      <t>El Maserati es el único coche que conduce en este momento. La fiabilidad del vehículo y un servicio de mantenimiento eficaz son muy importantes para él, porque no se siente a gusto si va a una reunión con un cliente usando cualquier otro coche.</t>
    </r>
  </si>
  <si>
    <r>
      <rPr>
        <b/>
        <sz val="8"/>
        <color theme="1"/>
        <rFont val="Arial"/>
        <family val="2"/>
      </rPr>
      <t>IMAGEN</t>
    </r>
  </si>
  <si>
    <r>
      <rPr>
        <b/>
        <sz val="8"/>
        <color theme="1"/>
        <rFont val="Arial"/>
        <family val="2"/>
      </rPr>
      <t>PRESTACIONES</t>
    </r>
  </si>
  <si>
    <r>
      <rPr>
        <sz val="8"/>
        <color theme="1"/>
        <rFont val="Arial"/>
        <family val="2"/>
      </rPr>
      <t>Está muy orgulloso de poseer su primer Maserati, después de soñar tanto con él. Aunque le gustaría conducirlo a diario, sigue usando su otro coche de marca prémium para el trabajo, porque teme que pueda dañarse si lo aparca en la ciudad.</t>
    </r>
  </si>
  <si>
    <r>
      <rPr>
        <b/>
        <sz val="10"/>
        <color theme="1"/>
        <rFont val="Arial"/>
        <family val="2"/>
      </rPr>
      <t>TOTAL DE RESPUESTAS VÁLIDAS</t>
    </r>
  </si>
  <si>
    <r>
      <rPr>
        <sz val="10"/>
        <rFont val="Arial"/>
        <family val="2"/>
      </rPr>
      <t>Captación de interés y atención</t>
    </r>
  </si>
  <si>
    <r>
      <rPr>
        <sz val="10"/>
        <rFont val="Arial"/>
        <family val="2"/>
      </rPr>
      <t xml:space="preserve">Cumplimiento de un deseo </t>
    </r>
  </si>
  <si>
    <r>
      <rPr>
        <sz val="10"/>
        <rFont val="Arial"/>
        <family val="2"/>
      </rPr>
      <t>Disfruto del mero placer de conducir</t>
    </r>
  </si>
  <si>
    <r>
      <rPr>
        <sz val="10"/>
        <rFont val="Arial"/>
        <family val="2"/>
      </rPr>
      <t>La manejabilidad deportiva y desafiante del coche</t>
    </r>
  </si>
  <si>
    <r>
      <rPr>
        <sz val="10"/>
        <color theme="1"/>
        <rFont val="Arial"/>
        <family val="2"/>
      </rPr>
      <t xml:space="preserve">Me entusiasma conducir un Maserati </t>
    </r>
  </si>
  <si>
    <r>
      <rPr>
        <sz val="10"/>
        <rFont val="Arial"/>
        <family val="2"/>
      </rPr>
      <t>Servicio personalizado</t>
    </r>
  </si>
  <si>
    <r>
      <rPr>
        <sz val="10"/>
        <rFont val="Arial"/>
        <family val="2"/>
      </rPr>
      <t>Realimentación y competencia técnica</t>
    </r>
  </si>
  <si>
    <r>
      <rPr>
        <sz val="10"/>
        <color theme="1"/>
        <rFont val="Arial"/>
        <family val="2"/>
      </rPr>
      <t>Transparencia y servicio rápido</t>
    </r>
  </si>
  <si>
    <r>
      <rPr>
        <sz val="10"/>
        <rFont val="Arial"/>
        <family val="2"/>
      </rPr>
      <t>Que se cumplan mis expectativas</t>
    </r>
  </si>
  <si>
    <r>
      <rPr>
        <b/>
        <sz val="8"/>
        <color theme="1"/>
        <rFont val="Arial"/>
        <family val="2"/>
      </rPr>
      <t>ÚNICO</t>
    </r>
  </si>
  <si>
    <r>
      <rPr>
        <sz val="10"/>
        <color theme="1"/>
        <rFont val="Arial"/>
        <family val="2"/>
      </rPr>
      <t>Único</t>
    </r>
  </si>
  <si>
    <r>
      <rPr>
        <sz val="10"/>
        <rFont val="Arial"/>
        <family val="2"/>
      </rPr>
      <t>¿Cuál de los siguientes aspectos de su vehículo le satisface más?
1. Diseño (Único)
2. Prestaciones (Prestaciones)
3. Captación de interés (Imagen)
4. Cumplimiento de un deseo (Entusiasmo)</t>
    </r>
  </si>
  <si>
    <r>
      <rPr>
        <sz val="10"/>
        <rFont val="Arial"/>
        <family val="2"/>
      </rPr>
      <t>¿Cuál de las siguientes afirmaciones describe mejor su estilo de conducción?
1. Disfruto del mero placer de conducir (Único)
2. La manejabilidad deportiva y desafiante del coche (Prestaciones)
3. El automóvil que conduzco dice mucho de mí (Imagen)
4. Me entusiasma conducir un Maserati (Entusiasmo)</t>
    </r>
  </si>
  <si>
    <r>
      <rPr>
        <sz val="10"/>
        <rFont val="Arial"/>
        <family val="2"/>
      </rPr>
      <t>¿Cuál es el aspecto del servicio posventa que más le interesa?
1. Servicio personalizado (Único)
2. Realimentación y competencia técnica (Prestaciones)
3. Transparencia y servicio rápido (Imagen)
4. Que se cumplan mis expectativas (Entusiasmo)</t>
    </r>
  </si>
  <si>
    <r>
      <rPr>
        <sz val="10"/>
        <color theme="1"/>
        <rFont val="Arial"/>
        <family val="2"/>
      </rPr>
      <t>No contesta</t>
    </r>
  </si>
  <si>
    <r>
      <rPr>
        <b/>
        <sz val="10"/>
        <color theme="1"/>
        <rFont val="Arial"/>
        <family val="2"/>
      </rPr>
      <t>PREGUNTA</t>
    </r>
  </si>
  <si>
    <r>
      <rPr>
        <b/>
        <sz val="10"/>
        <color theme="1"/>
        <rFont val="Arial"/>
        <family val="2"/>
      </rPr>
      <t>RESPUESTA</t>
    </r>
  </si>
  <si>
    <r>
      <rPr>
        <sz val="10"/>
        <color theme="1"/>
        <rFont val="Arial"/>
        <family val="2"/>
      </rPr>
      <t>¿El cliente ya ha tenido un Maserati en el pasado y posee uno en este momento (cliente leal)?</t>
    </r>
  </si>
  <si>
    <r>
      <rPr>
        <sz val="10"/>
        <color theme="1"/>
        <rFont val="Arial"/>
        <family val="2"/>
      </rPr>
      <t>¿El cliente posee más de un Maserati?</t>
    </r>
  </si>
  <si>
    <r>
      <rPr>
        <sz val="10"/>
        <color theme="1"/>
        <rFont val="Arial"/>
        <family val="2"/>
      </rPr>
      <t>Único</t>
    </r>
  </si>
  <si>
    <r>
      <rPr>
        <sz val="10"/>
        <color theme="1"/>
        <rFont val="Arial"/>
        <family val="2"/>
      </rPr>
      <t>Prestaciones</t>
    </r>
  </si>
  <si>
    <r>
      <rPr>
        <sz val="10"/>
        <color theme="1"/>
        <rFont val="Arial"/>
        <family val="2"/>
      </rPr>
      <t>Imagen</t>
    </r>
  </si>
  <si>
    <r>
      <rPr>
        <sz val="10"/>
        <color theme="1"/>
        <rFont val="Arial"/>
        <family val="2"/>
      </rPr>
      <t>Entusiasmo</t>
    </r>
  </si>
  <si>
    <r>
      <rPr>
        <sz val="10"/>
        <color theme="1"/>
        <rFont val="Arial"/>
        <family val="2"/>
      </rPr>
      <t>¿El cliente posee otro vehículo de una marca de lujo?</t>
    </r>
  </si>
  <si>
    <r>
      <rPr>
        <sz val="10"/>
        <color theme="1"/>
        <rFont val="Arial"/>
        <family val="2"/>
      </rPr>
      <t>Único</t>
    </r>
  </si>
  <si>
    <r>
      <rPr>
        <sz val="10"/>
        <color theme="1"/>
        <rFont val="Arial"/>
        <family val="2"/>
      </rPr>
      <t>Prestaciones</t>
    </r>
  </si>
  <si>
    <r>
      <rPr>
        <sz val="10"/>
        <color theme="1"/>
        <rFont val="Arial"/>
        <family val="2"/>
      </rPr>
      <t>Imagen</t>
    </r>
  </si>
  <si>
    <r>
      <rPr>
        <sz val="10"/>
        <color theme="1"/>
        <rFont val="Arial"/>
        <family val="2"/>
      </rPr>
      <t>Entusiasmo</t>
    </r>
  </si>
  <si>
    <r>
      <rPr>
        <sz val="10"/>
        <color theme="1"/>
        <rFont val="Arial"/>
        <family val="2"/>
      </rPr>
      <t>Único</t>
    </r>
  </si>
  <si>
    <r>
      <rPr>
        <sz val="10"/>
        <color theme="1"/>
        <rFont val="Arial"/>
        <family val="2"/>
      </rPr>
      <t>Prestaciones</t>
    </r>
  </si>
  <si>
    <r>
      <rPr>
        <sz val="10"/>
        <color theme="1"/>
        <rFont val="Arial"/>
        <family val="2"/>
      </rPr>
      <t>Imagen</t>
    </r>
  </si>
  <si>
    <r>
      <rPr>
        <sz val="10"/>
        <color theme="1"/>
        <rFont val="Arial"/>
        <family val="2"/>
      </rPr>
      <t>Entusiasmo</t>
    </r>
  </si>
  <si>
    <r>
      <rPr>
        <sz val="10"/>
        <color theme="1"/>
        <rFont val="Arial"/>
        <family val="2"/>
      </rPr>
      <t>Único</t>
    </r>
  </si>
  <si>
    <r>
      <rPr>
        <sz val="10"/>
        <color theme="1"/>
        <rFont val="Arial"/>
        <family val="2"/>
      </rPr>
      <t>Prestaciones</t>
    </r>
  </si>
  <si>
    <r>
      <rPr>
        <sz val="10"/>
        <color theme="1"/>
        <rFont val="Arial"/>
        <family val="2"/>
      </rPr>
      <t>Imagen</t>
    </r>
  </si>
  <si>
    <r>
      <rPr>
        <sz val="10"/>
        <color theme="1"/>
        <rFont val="Arial"/>
        <family val="2"/>
      </rPr>
      <t>Entusiasmo</t>
    </r>
  </si>
  <si>
    <r>
      <rPr>
        <sz val="10"/>
        <color theme="1"/>
        <rFont val="Arial"/>
        <family val="2"/>
      </rPr>
      <t>Único</t>
    </r>
  </si>
  <si>
    <r>
      <rPr>
        <sz val="10"/>
        <color theme="1"/>
        <rFont val="Arial"/>
        <family val="2"/>
      </rPr>
      <t>Prestaciones</t>
    </r>
  </si>
  <si>
    <r>
      <rPr>
        <sz val="10"/>
        <color theme="1"/>
        <rFont val="Arial"/>
        <family val="2"/>
      </rPr>
      <t>Imagen</t>
    </r>
  </si>
  <si>
    <r>
      <rPr>
        <sz val="10"/>
        <color theme="1"/>
        <rFont val="Arial"/>
        <family val="2"/>
      </rPr>
      <t>Entusiasmo</t>
    </r>
  </si>
  <si>
    <r>
      <rPr>
        <sz val="10"/>
        <color theme="1"/>
        <rFont val="Arial"/>
        <family val="2"/>
      </rPr>
      <t>TODAS</t>
    </r>
  </si>
  <si>
    <r>
      <rPr>
        <b/>
        <sz val="10"/>
        <color theme="1"/>
        <rFont val="Arial"/>
        <family val="2"/>
      </rPr>
      <t>Único</t>
    </r>
  </si>
  <si>
    <r>
      <rPr>
        <b/>
        <sz val="10"/>
        <color theme="1"/>
        <rFont val="Arial"/>
        <family val="2"/>
      </rPr>
      <t>Prestaciones</t>
    </r>
  </si>
  <si>
    <r>
      <rPr>
        <b/>
        <sz val="10"/>
        <color theme="1"/>
        <rFont val="Arial"/>
        <family val="2"/>
      </rPr>
      <t>Imagen</t>
    </r>
  </si>
  <si>
    <r>
      <rPr>
        <b/>
        <sz val="10"/>
        <color theme="1"/>
        <rFont val="Arial"/>
        <family val="2"/>
      </rPr>
      <t>Entusiasmo</t>
    </r>
  </si>
  <si>
    <r>
      <rPr>
        <sz val="10"/>
        <rFont val="Arial"/>
        <family val="2"/>
      </rPr>
      <t>Diseño</t>
    </r>
  </si>
  <si>
    <r>
      <rPr>
        <sz val="10"/>
        <rFont val="Arial"/>
        <family val="2"/>
      </rPr>
      <t>Prestaciones</t>
    </r>
  </si>
  <si>
    <r>
      <rPr>
        <sz val="10"/>
        <rFont val="Arial"/>
        <family val="2"/>
      </rPr>
      <t>No contesta</t>
    </r>
  </si>
  <si>
    <r>
      <rPr>
        <sz val="10"/>
        <rFont val="Arial"/>
        <family val="2"/>
      </rPr>
      <t xml:space="preserve">Me entusiasma conducir un Maserati </t>
    </r>
  </si>
  <si>
    <r>
      <rPr>
        <sz val="10"/>
        <rFont val="Arial"/>
        <family val="2"/>
      </rPr>
      <t>No contesta</t>
    </r>
  </si>
  <si>
    <r>
      <rPr>
        <sz val="10"/>
        <rFont val="Arial"/>
        <family val="2"/>
      </rPr>
      <t>Transparencia y servicio rápido</t>
    </r>
  </si>
  <si>
    <r>
      <rPr>
        <sz val="10"/>
        <rFont val="Arial"/>
        <family val="2"/>
      </rPr>
      <t>No contesta</t>
    </r>
  </si>
  <si>
    <r>
      <rPr>
        <sz val="10"/>
        <rFont val="Arial"/>
        <family val="2"/>
      </rPr>
      <t>Sí</t>
    </r>
  </si>
  <si>
    <r>
      <rPr>
        <sz val="10"/>
        <rFont val="Arial"/>
        <family val="2"/>
      </rPr>
      <t>No contesta</t>
    </r>
  </si>
  <si>
    <r>
      <t xml:space="preserve">Herramienta de identificación de </t>
    </r>
    <r>
      <rPr>
        <i/>
        <sz val="16"/>
        <color theme="0"/>
        <rFont val="Arial"/>
        <family val="2"/>
      </rPr>
      <t>personas</t>
    </r>
    <r>
      <rPr>
        <sz val="16"/>
        <color theme="0"/>
        <rFont val="Arial"/>
        <family val="2"/>
      </rPr>
      <t xml:space="preserve"> de Maserati - LLAMADA DE BIENVENIDA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</si>
</sst>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i/>
      <sz val="20"/>
      <color theme="1"/>
      <name val="Arial"/>
      <family val="2"/>
    </font>
    <font>
      <i/>
      <sz val="10"/>
      <color theme="1"/>
      <name val="Arial"/>
      <family val="2"/>
    </font>
    <font>
      <sz val="16"/>
      <color theme="0"/>
      <name val="Arial"/>
      <family val="2"/>
    </font>
    <font>
      <i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C2E5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C2B5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5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right" vertical="center" wrapText="1" indent="1"/>
    </xf>
    <xf numFmtId="0" fontId="3" fillId="6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9" fontId="5" fillId="0" borderId="7" xfId="1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</cellXfs>
  <cellStyles count="3">
    <cellStyle name="Normale" xfId="0" builtinId="0"/>
    <cellStyle name="Normale_TH ES 0.01 - PM Pilots 2008.05.09" xfId="2"/>
    <cellStyle name="Percentuale" xfId="1" builtinId="5"/>
  </cellStyles>
  <dxfs count="0"/>
  <tableStyles count="0" defaultTableStyle="TableStyleMedium2" defaultPivotStyle="PivotStyleLight16"/>
  <colors>
    <mruColors>
      <color rgb="FFFFFF99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/>
              <a:t>PERFIL PREDOMINANTE DE </a:t>
            </a:r>
            <a:r>
              <a:rPr lang="es-ES" sz="1050" i="1"/>
              <a:t>PERSONA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 w="38100">
              <a:solidFill>
                <a:schemeClr val="bg1"/>
              </a:solidFill>
            </a:ln>
          </c:spPr>
          <c:dLbls>
            <c:dLbl>
              <c:idx val="2"/>
              <c:layout>
                <c:manualLayout>
                  <c:x val="0"/>
                  <c:y val="0.206168831168831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72-4845-9B17-BD2513B1F9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CalcSheet!$E$42:$E$45</c:f>
              <c:strCache>
                <c:ptCount val="4"/>
                <c:pt idx="0">
                  <c:v>Único</c:v>
                </c:pt>
                <c:pt idx="1">
                  <c:v>Prestaciones</c:v>
                </c:pt>
                <c:pt idx="2">
                  <c:v>Imagen</c:v>
                </c:pt>
                <c:pt idx="3">
                  <c:v>Entusiasmo</c:v>
                </c:pt>
              </c:strCache>
            </c:strRef>
          </c:cat>
          <c:val>
            <c:numRef>
              <c:f>CalcSheet!$G$42:$G$45</c:f>
              <c:numCache>
                <c:formatCode>0%</c:formatCode>
                <c:ptCount val="4"/>
                <c:pt idx="0">
                  <c:v>0.25597269624573377</c:v>
                </c:pt>
                <c:pt idx="1">
                  <c:v>8.5324232081911255E-2</c:v>
                </c:pt>
                <c:pt idx="2">
                  <c:v>0.36860068259385664</c:v>
                </c:pt>
                <c:pt idx="3">
                  <c:v>0.29010238907849828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72-4845-9B17-BD2513B1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3009900</xdr:colOff>
      <xdr:row>12</xdr:row>
      <xdr:rowOff>88900</xdr:rowOff>
    </xdr:from>
    <xdr:to>
      <xdr:col>3</xdr:col>
      <xdr:colOff>4165600</xdr:colOff>
      <xdr:row>12</xdr:row>
      <xdr:rowOff>901700</xdr:rowOff>
    </xdr:to>
    <xdr:sp macro="" textlink="">
      <xdr:nvSpPr>
        <xdr:cNvPr id="2" name="Freccia giù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3867150" y="6327775"/>
          <a:ext cx="3175" cy="8128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57149</xdr:colOff>
      <xdr:row>16</xdr:row>
      <xdr:rowOff>152400</xdr:rowOff>
    </xdr:from>
    <xdr:to>
      <xdr:col>7</xdr:col>
      <xdr:colOff>2505074</xdr:colOff>
      <xdr:row>36</xdr:row>
      <xdr:rowOff>225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1870363</xdr:colOff>
      <xdr:row>0</xdr:row>
      <xdr:rowOff>0</xdr:rowOff>
    </xdr:from>
    <xdr:to>
      <xdr:col>7</xdr:col>
      <xdr:colOff>2404283</xdr:colOff>
      <xdr:row>2</xdr:row>
      <xdr:rowOff>38100</xdr:rowOff>
    </xdr:to>
    <xdr:pic>
      <xdr:nvPicPr>
        <xdr:cNvPr id="5" name="Google Shape;455;g10060643b86_0_322" descr="Picture 24"/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8208818" y="0"/>
          <a:ext cx="533920" cy="5403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0</xdr:rowOff>
    </xdr:from>
    <xdr:to>
      <xdr:col>6</xdr:col>
      <xdr:colOff>573766</xdr:colOff>
      <xdr:row>1</xdr:row>
      <xdr:rowOff>432000</xdr:rowOff>
    </xdr:to>
    <xdr:pic>
      <xdr:nvPicPr>
        <xdr:cNvPr id="2" name="Picture 61" descr="Risultati immagini per maserati 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92" r="19073"/>
        <a:stretch>
          <a:fillRect/>
        </a:stretch>
      </xdr:blipFill>
      <xdr:spPr bwMode="auto">
        <a:xfrm>
          <a:off x="8010525" y="57150"/>
          <a:ext cx="364216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showGridLines="0" tabSelected="1" zoomScale="55" zoomScaleNormal="55" workbookViewId="0">
      <pane ySplit="7" topLeftCell="A8" activePane="bottomLeft" state="frozen"/>
      <selection pane="bottomLeft" activeCell="M12" sqref="M12"/>
    </sheetView>
  </sheetViews>
  <sheetFormatPr defaultColWidth="8.85546875" defaultRowHeight="12.75" x14ac:dyDescent="0.2"/>
  <cols>
    <col min="1" max="1" width="0.85546875" style="1" customWidth="1"/>
    <col min="2" max="2" width="15.85546875" style="1" customWidth="1"/>
    <col min="3" max="3" width="6.7109375" style="1" customWidth="1"/>
    <col min="4" max="5" width="26.85546875" style="1" customWidth="1"/>
    <col min="6" max="6" width="0.85546875" style="1" customWidth="1"/>
    <col min="7" max="7" width="17.42578125" style="1" customWidth="1"/>
    <col min="8" max="8" width="37.42578125" style="1" customWidth="1"/>
    <col min="9" max="9" width="0.85546875" style="1" customWidth="1"/>
    <col min="10" max="10" width="8.85546875" style="7"/>
    <col min="11" max="16384" width="8.85546875" style="1"/>
  </cols>
  <sheetData>
    <row r="1" spans="2:8" ht="5.0999999999999996" customHeight="1" x14ac:dyDescent="0.2"/>
    <row r="2" spans="2:8" ht="36" customHeight="1" x14ac:dyDescent="0.2">
      <c r="B2" s="43" t="s">
        <v>99</v>
      </c>
      <c r="C2" s="43"/>
      <c r="D2" s="43"/>
      <c r="E2" s="43"/>
      <c r="F2" s="43"/>
      <c r="G2" s="43"/>
      <c r="H2" s="43"/>
    </row>
    <row r="3" spans="2:8" ht="7.5" customHeight="1" x14ac:dyDescent="0.2">
      <c r="B3" s="2"/>
      <c r="C3" s="2"/>
      <c r="D3" s="2"/>
      <c r="E3" s="2"/>
      <c r="G3" s="2"/>
    </row>
    <row r="4" spans="2:8" ht="31.5" customHeight="1" x14ac:dyDescent="0.2">
      <c r="B4" s="4" t="s">
        <v>4</v>
      </c>
      <c r="C4" s="35" t="s">
        <v>6</v>
      </c>
      <c r="D4" s="35"/>
      <c r="E4" s="35"/>
      <c r="G4" s="21" t="s">
        <v>3</v>
      </c>
      <c r="H4" s="22" t="s">
        <v>36</v>
      </c>
    </row>
    <row r="5" spans="2:8" ht="14.1" customHeight="1" x14ac:dyDescent="0.2">
      <c r="C5" s="3"/>
      <c r="D5" s="3"/>
      <c r="E5" s="3"/>
      <c r="G5" s="3"/>
    </row>
    <row r="6" spans="2:8" ht="29.25" customHeight="1" x14ac:dyDescent="0.2">
      <c r="B6" s="8" t="s">
        <v>7</v>
      </c>
      <c r="C6" s="8" t="s">
        <v>10</v>
      </c>
      <c r="D6" s="36" t="s">
        <v>8</v>
      </c>
      <c r="E6" s="37"/>
      <c r="F6" s="37"/>
      <c r="G6" s="38"/>
      <c r="H6" s="8" t="s">
        <v>9</v>
      </c>
    </row>
    <row r="7" spans="2:8" ht="5.0999999999999996" customHeight="1" x14ac:dyDescent="0.2"/>
    <row r="8" spans="2:8" ht="29.25" customHeight="1" x14ac:dyDescent="0.2">
      <c r="B8" s="34" t="s">
        <v>14</v>
      </c>
      <c r="C8" s="6">
        <v>1</v>
      </c>
      <c r="D8" s="33" t="s">
        <v>11</v>
      </c>
      <c r="E8" s="33"/>
      <c r="F8" s="33"/>
      <c r="G8" s="33"/>
      <c r="H8" s="10" t="s">
        <v>31</v>
      </c>
    </row>
    <row r="9" spans="2:8" ht="29.25" customHeight="1" x14ac:dyDescent="0.2">
      <c r="B9" s="34"/>
      <c r="C9" s="6">
        <v>2</v>
      </c>
      <c r="D9" s="33" t="s">
        <v>13</v>
      </c>
      <c r="E9" s="33"/>
      <c r="F9" s="33"/>
      <c r="G9" s="33"/>
      <c r="H9" s="10" t="s">
        <v>30</v>
      </c>
    </row>
    <row r="10" spans="2:8" ht="29.25" customHeight="1" x14ac:dyDescent="0.2">
      <c r="B10" s="34"/>
      <c r="C10" s="6">
        <v>3</v>
      </c>
      <c r="D10" s="33" t="s">
        <v>12</v>
      </c>
      <c r="E10" s="33"/>
      <c r="F10" s="33"/>
      <c r="G10" s="33"/>
      <c r="H10" s="10" t="s">
        <v>59</v>
      </c>
    </row>
    <row r="11" spans="2:8" ht="5.0999999999999996" customHeight="1" x14ac:dyDescent="0.2"/>
    <row r="12" spans="2:8" ht="68.25" customHeight="1" x14ac:dyDescent="0.2">
      <c r="B12" s="34" t="s">
        <v>33</v>
      </c>
      <c r="C12" s="19">
        <v>4</v>
      </c>
      <c r="D12" s="33" t="s">
        <v>56</v>
      </c>
      <c r="E12" s="33"/>
      <c r="F12" s="33"/>
      <c r="G12" s="33"/>
      <c r="H12" s="10" t="s">
        <v>15</v>
      </c>
    </row>
    <row r="13" spans="2:8" ht="5.0999999999999996" customHeight="1" x14ac:dyDescent="0.2">
      <c r="B13" s="34"/>
      <c r="H13" s="5"/>
    </row>
    <row r="14" spans="2:8" ht="68.25" customHeight="1" x14ac:dyDescent="0.2">
      <c r="B14" s="34"/>
      <c r="C14" s="19">
        <v>5</v>
      </c>
      <c r="D14" s="33" t="s">
        <v>57</v>
      </c>
      <c r="E14" s="33"/>
      <c r="F14" s="33"/>
      <c r="G14" s="33"/>
      <c r="H14" s="10" t="s">
        <v>49</v>
      </c>
    </row>
    <row r="15" spans="2:8" ht="5.0999999999999996" customHeight="1" x14ac:dyDescent="0.2">
      <c r="B15" s="34"/>
    </row>
    <row r="16" spans="2:8" ht="68.25" customHeight="1" x14ac:dyDescent="0.2">
      <c r="B16" s="34"/>
      <c r="C16" s="19">
        <v>6</v>
      </c>
      <c r="D16" s="33" t="s">
        <v>58</v>
      </c>
      <c r="E16" s="33"/>
      <c r="F16" s="33"/>
      <c r="G16" s="33"/>
      <c r="H16" s="10" t="s">
        <v>52</v>
      </c>
    </row>
    <row r="18" spans="2:5" ht="12.75" customHeight="1" x14ac:dyDescent="0.2">
      <c r="B18" s="31" t="s">
        <v>54</v>
      </c>
      <c r="C18" s="32" t="s">
        <v>37</v>
      </c>
      <c r="D18" s="32"/>
      <c r="E18" s="32"/>
    </row>
    <row r="19" spans="2:5" x14ac:dyDescent="0.2">
      <c r="B19" s="31"/>
      <c r="C19" s="32"/>
      <c r="D19" s="32"/>
      <c r="E19" s="32"/>
    </row>
    <row r="20" spans="2:5" x14ac:dyDescent="0.2">
      <c r="B20" s="31"/>
      <c r="C20" s="32"/>
      <c r="D20" s="32"/>
      <c r="E20" s="32"/>
    </row>
    <row r="21" spans="2:5" x14ac:dyDescent="0.2">
      <c r="B21" s="31"/>
      <c r="C21" s="32"/>
      <c r="D21" s="32"/>
      <c r="E21" s="32"/>
    </row>
    <row r="22" spans="2:5" ht="5.0999999999999996" customHeight="1" x14ac:dyDescent="0.2"/>
    <row r="23" spans="2:5" ht="12.75" customHeight="1" x14ac:dyDescent="0.2">
      <c r="B23" s="31" t="s">
        <v>42</v>
      </c>
      <c r="C23" s="32" t="s">
        <v>39</v>
      </c>
      <c r="D23" s="32"/>
      <c r="E23" s="32"/>
    </row>
    <row r="24" spans="2:5" x14ac:dyDescent="0.2">
      <c r="B24" s="31"/>
      <c r="C24" s="32"/>
      <c r="D24" s="32"/>
      <c r="E24" s="32"/>
    </row>
    <row r="25" spans="2:5" x14ac:dyDescent="0.2">
      <c r="B25" s="31"/>
      <c r="C25" s="32"/>
      <c r="D25" s="32"/>
      <c r="E25" s="32"/>
    </row>
    <row r="26" spans="2:5" x14ac:dyDescent="0.2">
      <c r="B26" s="31"/>
      <c r="C26" s="32"/>
      <c r="D26" s="32"/>
      <c r="E26" s="32"/>
    </row>
    <row r="27" spans="2:5" ht="5.0999999999999996" customHeight="1" x14ac:dyDescent="0.2"/>
    <row r="28" spans="2:5" ht="12.75" customHeight="1" x14ac:dyDescent="0.2">
      <c r="B28" s="31" t="s">
        <v>41</v>
      </c>
      <c r="C28" s="32" t="s">
        <v>40</v>
      </c>
      <c r="D28" s="32"/>
      <c r="E28" s="32"/>
    </row>
    <row r="29" spans="2:5" x14ac:dyDescent="0.2">
      <c r="B29" s="31"/>
      <c r="C29" s="32"/>
      <c r="D29" s="32"/>
      <c r="E29" s="32"/>
    </row>
    <row r="30" spans="2:5" x14ac:dyDescent="0.2">
      <c r="B30" s="31"/>
      <c r="C30" s="32"/>
      <c r="D30" s="32"/>
      <c r="E30" s="32"/>
    </row>
    <row r="31" spans="2:5" x14ac:dyDescent="0.2">
      <c r="B31" s="31"/>
      <c r="C31" s="32"/>
      <c r="D31" s="32"/>
      <c r="E31" s="32"/>
    </row>
    <row r="32" spans="2:5" ht="5.0999999999999996" customHeight="1" x14ac:dyDescent="0.2"/>
    <row r="33" spans="2:5" ht="12.75" customHeight="1" x14ac:dyDescent="0.2">
      <c r="B33" s="31" t="s">
        <v>38</v>
      </c>
      <c r="C33" s="32" t="s">
        <v>43</v>
      </c>
      <c r="D33" s="32"/>
      <c r="E33" s="32"/>
    </row>
    <row r="34" spans="2:5" x14ac:dyDescent="0.2">
      <c r="B34" s="31"/>
      <c r="C34" s="32"/>
      <c r="D34" s="32"/>
      <c r="E34" s="32"/>
    </row>
    <row r="35" spans="2:5" x14ac:dyDescent="0.2">
      <c r="B35" s="31"/>
      <c r="C35" s="32"/>
      <c r="D35" s="32"/>
      <c r="E35" s="32"/>
    </row>
    <row r="36" spans="2:5" x14ac:dyDescent="0.2">
      <c r="B36" s="31"/>
      <c r="C36" s="32"/>
      <c r="D36" s="32"/>
      <c r="E36" s="32"/>
    </row>
  </sheetData>
  <mergeCells count="19">
    <mergeCell ref="B2:H2"/>
    <mergeCell ref="C4:E4"/>
    <mergeCell ref="D6:G6"/>
    <mergeCell ref="B33:B36"/>
    <mergeCell ref="C33:E36"/>
    <mergeCell ref="D8:G8"/>
    <mergeCell ref="D9:G9"/>
    <mergeCell ref="D10:G10"/>
    <mergeCell ref="B8:B10"/>
    <mergeCell ref="D12:G12"/>
    <mergeCell ref="D14:G14"/>
    <mergeCell ref="D16:G16"/>
    <mergeCell ref="B12:B16"/>
    <mergeCell ref="C18:E21"/>
    <mergeCell ref="B18:B21"/>
    <mergeCell ref="B23:B26"/>
    <mergeCell ref="C23:E26"/>
    <mergeCell ref="B28:B31"/>
    <mergeCell ref="C28:E31"/>
  </mergeCells>
  <dataValidations count="4">
    <dataValidation type="list" allowBlank="1" showInputMessage="1" showErrorMessage="1" sqref="H12">
      <formula1>Answer4</formula1>
    </dataValidation>
    <dataValidation type="list" allowBlank="1" showInputMessage="1" showErrorMessage="1" sqref="H14">
      <formula1>Answer5</formula1>
    </dataValidation>
    <dataValidation type="list" allowBlank="1" showInputMessage="1" showErrorMessage="1" sqref="H16">
      <formula1>Answer6</formula1>
    </dataValidation>
    <dataValidation type="list" allowBlank="1" showInputMessage="1" showErrorMessage="1" sqref="H8:H10">
      <formula1>Answer123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71" orientation="portrait" verticalDpi="300" r:id="rId1"/>
  <headerFooter>
    <oddFooter>&amp;L&amp;10&amp;F&amp;C&amp;R&amp;10Pág.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"/>
  <sheetViews>
    <sheetView showGridLines="0" zoomScale="115" zoomScaleNormal="115" workbookViewId="0">
      <pane ySplit="5" topLeftCell="A30" activePane="bottomLeft" state="frozen"/>
      <selection pane="bottomLeft" activeCell="J40" sqref="J40"/>
    </sheetView>
  </sheetViews>
  <sheetFormatPr defaultColWidth="9.140625" defaultRowHeight="15" x14ac:dyDescent="0.25"/>
  <cols>
    <col min="1" max="1" width="0.85546875" style="14" customWidth="1"/>
    <col min="2" max="2" width="9.140625" style="14"/>
    <col min="3" max="3" width="35.28515625" style="14" customWidth="1"/>
    <col min="4" max="4" width="36.28515625" style="14" customWidth="1"/>
    <col min="5" max="5" width="26" style="14" customWidth="1"/>
    <col min="6" max="6" width="9.42578125" style="15" customWidth="1"/>
    <col min="7" max="7" width="8.85546875"/>
    <col min="8" max="8" width="9.28515625" style="15" customWidth="1"/>
    <col min="9" max="16384" width="9.140625" style="14"/>
  </cols>
  <sheetData>
    <row r="1" spans="2:8" ht="5.0999999999999996" customHeight="1" x14ac:dyDescent="0.25"/>
    <row r="2" spans="2:8" ht="36" customHeight="1" x14ac:dyDescent="0.25">
      <c r="B2" s="39" t="s">
        <v>34</v>
      </c>
      <c r="C2" s="39"/>
      <c r="D2" s="39"/>
      <c r="E2" s="39"/>
      <c r="F2" s="39"/>
      <c r="G2" s="39"/>
    </row>
    <row r="4" spans="2:8" ht="25.5" x14ac:dyDescent="0.25">
      <c r="C4" s="11" t="s">
        <v>60</v>
      </c>
      <c r="D4" s="11" t="s">
        <v>61</v>
      </c>
      <c r="E4" s="11" t="s">
        <v>18</v>
      </c>
      <c r="F4" s="11" t="s">
        <v>17</v>
      </c>
      <c r="G4" s="11" t="s">
        <v>35</v>
      </c>
    </row>
    <row r="5" spans="2:8" ht="5.25" customHeight="1" x14ac:dyDescent="0.25">
      <c r="C5" s="17"/>
      <c r="E5" s="12"/>
      <c r="F5" s="14"/>
      <c r="H5" s="14"/>
    </row>
    <row r="6" spans="2:8" ht="12.75" customHeight="1" x14ac:dyDescent="0.25">
      <c r="B6" s="34" t="s">
        <v>26</v>
      </c>
      <c r="C6" s="40" t="s">
        <v>62</v>
      </c>
      <c r="D6" s="18" t="str">
        <f>Survey!$H$8</f>
        <v>Sí</v>
      </c>
      <c r="E6" s="13" t="s">
        <v>55</v>
      </c>
      <c r="F6" s="16">
        <v>1</v>
      </c>
      <c r="G6" s="16">
        <f>IF(D6=$D$73,0,IF(D6=CalcSheet!$D$71,CalcSheet!F6*CalcSheet!$F$36,0))</f>
        <v>1</v>
      </c>
    </row>
    <row r="7" spans="2:8" ht="12.75" customHeight="1" x14ac:dyDescent="0.25">
      <c r="B7" s="34"/>
      <c r="C7" s="41"/>
      <c r="D7" s="18" t="str">
        <f>Survey!$H$8</f>
        <v>Sí</v>
      </c>
      <c r="E7" s="13" t="s">
        <v>0</v>
      </c>
      <c r="F7" s="16">
        <v>1</v>
      </c>
      <c r="G7" s="16">
        <f>IF(D7=$D$73,0,IF(D7=CalcSheet!$D$71,CalcSheet!F7*CalcSheet!$F$36,0))</f>
        <v>1</v>
      </c>
    </row>
    <row r="8" spans="2:8" ht="12.75" customHeight="1" x14ac:dyDescent="0.25">
      <c r="B8" s="34"/>
      <c r="C8" s="41"/>
      <c r="D8" s="18" t="str">
        <f>Survey!$H$8</f>
        <v>Sí</v>
      </c>
      <c r="E8" s="13" t="s">
        <v>1</v>
      </c>
      <c r="F8" s="16">
        <v>1</v>
      </c>
      <c r="G8" s="16">
        <f>IF(D8=$D$73,0,IF(D8=CalcSheet!$D$71,0,CalcSheet!F8*CalcSheet!$F$36))</f>
        <v>0</v>
      </c>
    </row>
    <row r="9" spans="2:8" ht="12.75" customHeight="1" x14ac:dyDescent="0.25">
      <c r="B9" s="34"/>
      <c r="C9" s="42"/>
      <c r="D9" s="18" t="str">
        <f>Survey!$H$8</f>
        <v>Sí</v>
      </c>
      <c r="E9" s="13" t="s">
        <v>2</v>
      </c>
      <c r="F9" s="16">
        <v>1</v>
      </c>
      <c r="G9" s="16">
        <f>IF(D9=$D$73,0,IF(D9=CalcSheet!$D$71,0,CalcSheet!F9*CalcSheet!$F$36))</f>
        <v>0</v>
      </c>
    </row>
    <row r="10" spans="2:8" ht="5.25" customHeight="1" x14ac:dyDescent="0.25">
      <c r="C10" s="17"/>
      <c r="D10" s="15"/>
      <c r="E10" s="12"/>
      <c r="F10" s="14"/>
      <c r="G10" s="14"/>
      <c r="H10" s="14"/>
    </row>
    <row r="11" spans="2:8" ht="12.75" customHeight="1" x14ac:dyDescent="0.25">
      <c r="B11" s="34" t="s">
        <v>27</v>
      </c>
      <c r="C11" s="40" t="s">
        <v>63</v>
      </c>
      <c r="D11" s="18" t="str">
        <f>Survey!$H$9</f>
        <v>No contesta</v>
      </c>
      <c r="E11" s="13" t="s">
        <v>64</v>
      </c>
      <c r="F11" s="16">
        <v>1</v>
      </c>
      <c r="G11" s="16">
        <f>IF(D11=$D$73,0,IF(D11=CalcSheet!$D$71,CalcSheet!F11*CalcSheet!$F$36,0))</f>
        <v>0</v>
      </c>
    </row>
    <row r="12" spans="2:8" ht="12.75" customHeight="1" x14ac:dyDescent="0.25">
      <c r="B12" s="34"/>
      <c r="C12" s="41"/>
      <c r="D12" s="18" t="str">
        <f>Survey!$H$9</f>
        <v>No contesta</v>
      </c>
      <c r="E12" s="13" t="s">
        <v>65</v>
      </c>
      <c r="F12" s="16">
        <v>1</v>
      </c>
      <c r="G12" s="16">
        <f>IF(D12=$D$73,0,IF(D12=CalcSheet!$D$71,CalcSheet!F12*CalcSheet!$F$36,0))</f>
        <v>0</v>
      </c>
    </row>
    <row r="13" spans="2:8" ht="12.75" customHeight="1" x14ac:dyDescent="0.25">
      <c r="B13" s="34"/>
      <c r="C13" s="41"/>
      <c r="D13" s="18" t="str">
        <f>Survey!$H$9</f>
        <v>No contesta</v>
      </c>
      <c r="E13" s="13" t="s">
        <v>66</v>
      </c>
      <c r="F13" s="16">
        <v>1</v>
      </c>
      <c r="G13" s="16">
        <f>IF(D13=$D$73,0,IF(D13=CalcSheet!$D$71,0,CalcSheet!F13*CalcSheet!$F$36))</f>
        <v>0</v>
      </c>
    </row>
    <row r="14" spans="2:8" ht="12.75" customHeight="1" x14ac:dyDescent="0.25">
      <c r="B14" s="34"/>
      <c r="C14" s="42"/>
      <c r="D14" s="18" t="str">
        <f>Survey!$H$9</f>
        <v>No contesta</v>
      </c>
      <c r="E14" s="13" t="s">
        <v>67</v>
      </c>
      <c r="F14" s="16">
        <v>1</v>
      </c>
      <c r="G14" s="16">
        <f>IF(D14=$D$73,0,IF(D14=CalcSheet!$D$71,0,CalcSheet!F14*CalcSheet!$F$36))</f>
        <v>0</v>
      </c>
    </row>
    <row r="15" spans="2:8" ht="5.25" customHeight="1" x14ac:dyDescent="0.25">
      <c r="C15" s="17"/>
      <c r="D15" s="15"/>
      <c r="E15" s="12"/>
      <c r="F15" s="14"/>
      <c r="G15" s="14"/>
      <c r="H15" s="14"/>
    </row>
    <row r="16" spans="2:8" ht="12.75" customHeight="1" x14ac:dyDescent="0.25">
      <c r="B16" s="34" t="s">
        <v>28</v>
      </c>
      <c r="C16" s="40" t="s">
        <v>68</v>
      </c>
      <c r="D16" s="18" t="str">
        <f>Survey!$H$10</f>
        <v>No contesta</v>
      </c>
      <c r="E16" s="13" t="s">
        <v>69</v>
      </c>
      <c r="F16" s="16">
        <v>1</v>
      </c>
      <c r="G16" s="16">
        <f>IF(D16=$D$73,0,IF(D16=CalcSheet!$D$71,CalcSheet!F16*CalcSheet!$F$36,0))</f>
        <v>0</v>
      </c>
    </row>
    <row r="17" spans="2:8" ht="12.75" customHeight="1" x14ac:dyDescent="0.25">
      <c r="B17" s="34"/>
      <c r="C17" s="41"/>
      <c r="D17" s="18" t="str">
        <f>Survey!$H$10</f>
        <v>No contesta</v>
      </c>
      <c r="E17" s="13" t="s">
        <v>70</v>
      </c>
      <c r="F17" s="16">
        <v>1</v>
      </c>
      <c r="G17" s="16">
        <f>IF(D17=$D$73,0,IF(D17=CalcSheet!$D$71,CalcSheet!F17*CalcSheet!$F$36,0))</f>
        <v>0</v>
      </c>
    </row>
    <row r="18" spans="2:8" ht="12.75" customHeight="1" x14ac:dyDescent="0.25">
      <c r="B18" s="34"/>
      <c r="C18" s="41"/>
      <c r="D18" s="18" t="str">
        <f>Survey!$H$10</f>
        <v>No contesta</v>
      </c>
      <c r="E18" s="13" t="s">
        <v>71</v>
      </c>
      <c r="F18" s="16">
        <v>1</v>
      </c>
      <c r="G18" s="16">
        <f>IF(D18=$D$73,0,IF(D18=CalcSheet!$D$71,0,CalcSheet!F18*CalcSheet!$F$36))</f>
        <v>0</v>
      </c>
    </row>
    <row r="19" spans="2:8" ht="12.75" customHeight="1" x14ac:dyDescent="0.25">
      <c r="B19" s="34"/>
      <c r="C19" s="42"/>
      <c r="D19" s="18" t="str">
        <f>Survey!$H$10</f>
        <v>No contesta</v>
      </c>
      <c r="E19" s="13" t="s">
        <v>72</v>
      </c>
      <c r="F19" s="16">
        <v>1</v>
      </c>
      <c r="G19" s="16">
        <f>IF(D19=$D$73,0,IF(D19=CalcSheet!$D$71,CalcSheet!F19*CalcSheet!$F$36,0))</f>
        <v>0</v>
      </c>
    </row>
    <row r="20" spans="2:8" ht="5.25" customHeight="1" x14ac:dyDescent="0.25">
      <c r="C20" s="17"/>
      <c r="E20" s="12"/>
      <c r="F20" s="14"/>
      <c r="G20" s="14"/>
      <c r="H20" s="14"/>
    </row>
    <row r="21" spans="2:8" ht="12.75" customHeight="1" x14ac:dyDescent="0.25">
      <c r="B21" s="34" t="s">
        <v>21</v>
      </c>
      <c r="C21" s="40" t="s">
        <v>5</v>
      </c>
      <c r="D21" s="9" t="str">
        <f>IF(Survey!$H$12=CalcSheet!$D$57,CalcSheet!$D$57,IF(Survey!$H$12=CalcSheet!D53,CalcSheet!D53,""))</f>
        <v>Diseño</v>
      </c>
      <c r="E21" s="29" t="s">
        <v>73</v>
      </c>
      <c r="F21" s="16">
        <v>0.5</v>
      </c>
      <c r="G21" s="16">
        <f>IF(D21=$D$73,0,IF(Survey!$H$12=CalcSheet!D53,CalcSheet!F21*CalcSheet!$F$38,0))</f>
        <v>2</v>
      </c>
    </row>
    <row r="22" spans="2:8" ht="12.75" x14ac:dyDescent="0.25">
      <c r="B22" s="34"/>
      <c r="C22" s="41"/>
      <c r="D22" s="9" t="str">
        <f>IF(Survey!$H$12=CalcSheet!$D$57,CalcSheet!$D$57,IF(Survey!$H$12=CalcSheet!D54,CalcSheet!D54,""))</f>
        <v/>
      </c>
      <c r="E22" s="29" t="s">
        <v>74</v>
      </c>
      <c r="F22" s="16">
        <v>2.02</v>
      </c>
      <c r="G22" s="16">
        <f>IF(D22=$D$73,0,IF(Survey!$H$12=CalcSheet!D54,CalcSheet!F22*CalcSheet!$F$38,0))</f>
        <v>0</v>
      </c>
    </row>
    <row r="23" spans="2:8" ht="12.75" x14ac:dyDescent="0.25">
      <c r="B23" s="34"/>
      <c r="C23" s="41"/>
      <c r="D23" s="9" t="str">
        <f>IF(Survey!$H$12=CalcSheet!$D$57,CalcSheet!$D$57,IF(Survey!$H$12=CalcSheet!D55,CalcSheet!D55,""))</f>
        <v/>
      </c>
      <c r="E23" s="29" t="s">
        <v>75</v>
      </c>
      <c r="F23" s="16">
        <v>2.0099999999999998</v>
      </c>
      <c r="G23" s="16">
        <f>IF(D23=$D$73,0,IF(Survey!$H$12=CalcSheet!D55,CalcSheet!F23*CalcSheet!$F$38,0))</f>
        <v>0</v>
      </c>
    </row>
    <row r="24" spans="2:8" ht="12.75" x14ac:dyDescent="0.25">
      <c r="B24" s="34"/>
      <c r="C24" s="42"/>
      <c r="D24" s="9" t="str">
        <f>IF(Survey!$H$12=CalcSheet!$D$57,CalcSheet!$D$57,IF(Survey!$H$12=CalcSheet!D56,CalcSheet!D56,""))</f>
        <v/>
      </c>
      <c r="E24" s="29" t="s">
        <v>76</v>
      </c>
      <c r="F24" s="16">
        <v>1</v>
      </c>
      <c r="G24" s="16">
        <f>IF(D24=$D$73,0,IF(Survey!$H$12=CalcSheet!D56,CalcSheet!F24*CalcSheet!$F$38,0))</f>
        <v>0</v>
      </c>
    </row>
    <row r="25" spans="2:8" ht="5.25" customHeight="1" x14ac:dyDescent="0.25">
      <c r="C25" s="17"/>
      <c r="E25" s="30"/>
      <c r="G25" s="15"/>
    </row>
    <row r="26" spans="2:8" ht="12.75" x14ac:dyDescent="0.25">
      <c r="B26" s="34" t="s">
        <v>22</v>
      </c>
      <c r="C26" s="40" t="s">
        <v>24</v>
      </c>
      <c r="D26" s="9" t="str">
        <f>IF(Survey!$H$14=CalcSheet!$D$63,CalcSheet!$D$63,IF(Survey!$H$14=CalcSheet!D59,CalcSheet!D59,""))</f>
        <v/>
      </c>
      <c r="E26" s="29" t="s">
        <v>77</v>
      </c>
      <c r="F26" s="16">
        <v>0.84</v>
      </c>
      <c r="G26" s="16">
        <f>IF(D26=$D$73,0,IF(Survey!$H$14=CalcSheet!D59,CalcSheet!F26*CalcSheet!$F$38,0))</f>
        <v>0</v>
      </c>
      <c r="H26" s="20"/>
    </row>
    <row r="27" spans="2:8" ht="12.75" x14ac:dyDescent="0.25">
      <c r="B27" s="34"/>
      <c r="C27" s="41"/>
      <c r="D27" s="9" t="str">
        <f>IF(Survey!$H$14=CalcSheet!$D$63,CalcSheet!$D$63,IF(Survey!$H$14=CalcSheet!D60,CalcSheet!D60,""))</f>
        <v/>
      </c>
      <c r="E27" s="29" t="s">
        <v>78</v>
      </c>
      <c r="F27" s="16">
        <v>1.56</v>
      </c>
      <c r="G27" s="16">
        <f>IF(D27=$D$73,0,IF(Survey!$H$14=CalcSheet!D60,CalcSheet!F27*CalcSheet!$F$38,0))</f>
        <v>0</v>
      </c>
      <c r="H27" s="20"/>
    </row>
    <row r="28" spans="2:8" ht="12.75" x14ac:dyDescent="0.25">
      <c r="B28" s="34"/>
      <c r="C28" s="41"/>
      <c r="D28" s="9" t="str">
        <f>IF(Survey!$H$14=CalcSheet!$D$63,CalcSheet!$D$63,IF(Survey!$H$14=CalcSheet!D61,CalcSheet!D61,""))</f>
        <v/>
      </c>
      <c r="E28" s="29" t="s">
        <v>79</v>
      </c>
      <c r="F28" s="16">
        <v>1.63</v>
      </c>
      <c r="G28" s="16">
        <f>IF(D28=$D$73,0,IF(Survey!$H$14=CalcSheet!D61,CalcSheet!F28*CalcSheet!$F$38,0))</f>
        <v>0</v>
      </c>
      <c r="H28" s="20"/>
    </row>
    <row r="29" spans="2:8" ht="12.75" x14ac:dyDescent="0.25">
      <c r="B29" s="34"/>
      <c r="C29" s="42"/>
      <c r="D29" s="9" t="str">
        <f>IF(Survey!$H$14=CalcSheet!$D$63,CalcSheet!$D$63,IF(Survey!$H$14=CalcSheet!D62,CalcSheet!D62,""))</f>
        <v xml:space="preserve">Me entusiasma conducir un Maserati </v>
      </c>
      <c r="E29" s="29" t="s">
        <v>80</v>
      </c>
      <c r="F29" s="16">
        <v>0.85</v>
      </c>
      <c r="G29" s="16">
        <f>IF(D29=$D$73,0,IF(Survey!$H$14=CalcSheet!D62,CalcSheet!F29*CalcSheet!$F$38,0))</f>
        <v>3.4</v>
      </c>
      <c r="H29" s="20"/>
    </row>
    <row r="30" spans="2:8" ht="5.25" customHeight="1" x14ac:dyDescent="0.25">
      <c r="C30" s="17"/>
      <c r="E30" s="30"/>
      <c r="G30" s="15"/>
    </row>
    <row r="31" spans="2:8" ht="12.75" x14ac:dyDescent="0.25">
      <c r="B31" s="34" t="s">
        <v>23</v>
      </c>
      <c r="C31" s="40" t="s">
        <v>25</v>
      </c>
      <c r="D31" s="9" t="str">
        <f>IF(Survey!$H$16=CalcSheet!$D$69,CalcSheet!$D$69,IF(Survey!$H$16=CalcSheet!D65,CalcSheet!D65,""))</f>
        <v/>
      </c>
      <c r="E31" s="29" t="s">
        <v>81</v>
      </c>
      <c r="F31" s="16">
        <v>1.47</v>
      </c>
      <c r="G31" s="16">
        <f>IF(D31=$D$73,0,IF(Survey!$H$16=CalcSheet!D65,CalcSheet!F31*CalcSheet!$F$38,0))</f>
        <v>0</v>
      </c>
      <c r="H31" s="20"/>
    </row>
    <row r="32" spans="2:8" ht="12.75" x14ac:dyDescent="0.25">
      <c r="B32" s="34"/>
      <c r="C32" s="41"/>
      <c r="D32" s="9" t="str">
        <f>IF(Survey!$H$16=CalcSheet!$D$69,CalcSheet!$D$69,IF(Survey!$H$16=CalcSheet!D66,CalcSheet!D66,""))</f>
        <v/>
      </c>
      <c r="E32" s="29" t="s">
        <v>82</v>
      </c>
      <c r="F32" s="16">
        <v>2</v>
      </c>
      <c r="G32" s="16">
        <f>IF(D32=$D$73,0,IF(Survey!$H$16=CalcSheet!D66,CalcSheet!F32*CalcSheet!$F$38,0))</f>
        <v>0</v>
      </c>
      <c r="H32" s="20"/>
    </row>
    <row r="33" spans="2:9" ht="12.75" x14ac:dyDescent="0.25">
      <c r="B33" s="34"/>
      <c r="C33" s="41"/>
      <c r="D33" s="9" t="str">
        <f>IF(Survey!$H$16=CalcSheet!$D$69,CalcSheet!$D$69,IF(Survey!$H$16=CalcSheet!D67,CalcSheet!D67,""))</f>
        <v>Transparencia y servicio rápido</v>
      </c>
      <c r="E33" s="29" t="s">
        <v>83</v>
      </c>
      <c r="F33" s="16">
        <v>1.08</v>
      </c>
      <c r="G33" s="16">
        <f>IF(D33=$D$73,0,IF(Survey!$H$16=CalcSheet!D67,CalcSheet!F33*CalcSheet!$F$38,0))</f>
        <v>4.32</v>
      </c>
      <c r="H33" s="20"/>
    </row>
    <row r="34" spans="2:9" ht="12.75" x14ac:dyDescent="0.25">
      <c r="B34" s="34"/>
      <c r="C34" s="42"/>
      <c r="D34" s="9" t="str">
        <f>IF(Survey!$H$16=CalcSheet!$D$69,CalcSheet!$D$69,IF(Survey!$H$16=CalcSheet!D68,CalcSheet!D68,""))</f>
        <v/>
      </c>
      <c r="E34" s="29" t="s">
        <v>84</v>
      </c>
      <c r="F34" s="16">
        <v>1.0900000000000001</v>
      </c>
      <c r="G34" s="16">
        <f>IF(D34=$D$73,0,IF(Survey!$H$16=CalcSheet!D68,CalcSheet!F34*CalcSheet!$F$38,0))</f>
        <v>0</v>
      </c>
      <c r="H34" s="20"/>
    </row>
    <row r="36" spans="2:9" x14ac:dyDescent="0.25">
      <c r="C36" s="9" t="s">
        <v>29</v>
      </c>
      <c r="D36" s="13"/>
      <c r="E36" s="13" t="s">
        <v>19</v>
      </c>
      <c r="F36" s="16">
        <v>1</v>
      </c>
    </row>
    <row r="37" spans="2:9" ht="5.25" customHeight="1" x14ac:dyDescent="0.25">
      <c r="C37" s="17"/>
    </row>
    <row r="38" spans="2:9" x14ac:dyDescent="0.25">
      <c r="C38" s="9" t="s">
        <v>20</v>
      </c>
      <c r="D38" s="13"/>
      <c r="E38" s="13" t="s">
        <v>85</v>
      </c>
      <c r="F38" s="16">
        <v>4</v>
      </c>
    </row>
    <row r="40" spans="2:9" x14ac:dyDescent="0.25">
      <c r="E40" s="24" t="s">
        <v>44</v>
      </c>
      <c r="F40" s="16">
        <f>(COUNTA(E6:E34)-COUNTIF(D6:D34,D57))/4</f>
        <v>4</v>
      </c>
    </row>
    <row r="41" spans="2:9" ht="5.25" customHeight="1" x14ac:dyDescent="0.25">
      <c r="C41" s="17"/>
    </row>
    <row r="42" spans="2:9" ht="12.75" x14ac:dyDescent="0.25">
      <c r="E42" s="23" t="s">
        <v>86</v>
      </c>
      <c r="F42" s="25">
        <f>(G6+G11+G16+G21+G26+G31)/$F$40</f>
        <v>0.75</v>
      </c>
      <c r="G42" s="26">
        <f>F42/SUM($F$42:$F$45)</f>
        <v>0.25597269624573377</v>
      </c>
      <c r="H42" s="27"/>
      <c r="I42" s="28"/>
    </row>
    <row r="43" spans="2:9" ht="12.75" x14ac:dyDescent="0.25">
      <c r="E43" s="23" t="s">
        <v>87</v>
      </c>
      <c r="F43" s="25">
        <f>(G7+G12+G17+G22+G27+G32)/$F$40</f>
        <v>0.25</v>
      </c>
      <c r="G43" s="26">
        <f>F43/SUM($F$42:$F$45)</f>
        <v>8.5324232081911255E-2</v>
      </c>
      <c r="H43" s="27"/>
      <c r="I43" s="28"/>
    </row>
    <row r="44" spans="2:9" ht="12.75" x14ac:dyDescent="0.25">
      <c r="E44" s="23" t="s">
        <v>88</v>
      </c>
      <c r="F44" s="25">
        <f>(G8+G13+G18+G23+G28+G33)/$F$40</f>
        <v>1.08</v>
      </c>
      <c r="G44" s="26">
        <f>F44/SUM($F$42:$F$45)</f>
        <v>0.36860068259385664</v>
      </c>
      <c r="H44" s="27"/>
      <c r="I44" s="28"/>
    </row>
    <row r="45" spans="2:9" ht="12.75" x14ac:dyDescent="0.25">
      <c r="E45" s="23" t="s">
        <v>89</v>
      </c>
      <c r="F45" s="25">
        <f>(G9+G14+G19+G24+G29+G34)/$F$40</f>
        <v>0.85</v>
      </c>
      <c r="G45" s="26">
        <f>F45/SUM($F$42:$F$45)</f>
        <v>0.29010238907849828</v>
      </c>
      <c r="H45" s="27"/>
      <c r="I45" s="28"/>
    </row>
    <row r="46" spans="2:9" ht="12.75" x14ac:dyDescent="0.25">
      <c r="G46" s="14"/>
    </row>
    <row r="47" spans="2:9" ht="12.75" x14ac:dyDescent="0.25">
      <c r="G47" s="14"/>
    </row>
    <row r="48" spans="2:9" ht="12.75" x14ac:dyDescent="0.25">
      <c r="G48" s="14"/>
    </row>
    <row r="49" spans="4:7" ht="12.75" x14ac:dyDescent="0.25">
      <c r="G49" s="14"/>
    </row>
    <row r="50" spans="4:7" ht="12.75" x14ac:dyDescent="0.25">
      <c r="G50" s="14"/>
    </row>
    <row r="51" spans="4:7" ht="12.75" x14ac:dyDescent="0.25">
      <c r="G51" s="14"/>
    </row>
    <row r="52" spans="4:7" ht="12.75" x14ac:dyDescent="0.25">
      <c r="G52" s="14"/>
    </row>
    <row r="53" spans="4:7" ht="12.75" x14ac:dyDescent="0.25">
      <c r="D53" s="9" t="s">
        <v>90</v>
      </c>
      <c r="G53" s="14"/>
    </row>
    <row r="54" spans="4:7" ht="12.75" x14ac:dyDescent="0.25">
      <c r="D54" s="9" t="s">
        <v>91</v>
      </c>
      <c r="G54" s="14"/>
    </row>
    <row r="55" spans="4:7" ht="12.75" x14ac:dyDescent="0.25">
      <c r="D55" s="9" t="s">
        <v>45</v>
      </c>
      <c r="G55" s="14"/>
    </row>
    <row r="56" spans="4:7" ht="12.75" x14ac:dyDescent="0.25">
      <c r="D56" s="9" t="s">
        <v>46</v>
      </c>
      <c r="G56" s="14"/>
    </row>
    <row r="57" spans="4:7" ht="12.75" x14ac:dyDescent="0.25">
      <c r="D57" s="9" t="s">
        <v>92</v>
      </c>
      <c r="G57" s="14"/>
    </row>
    <row r="58" spans="4:7" ht="12.75" x14ac:dyDescent="0.25">
      <c r="G58" s="14"/>
    </row>
    <row r="59" spans="4:7" ht="12.75" x14ac:dyDescent="0.25">
      <c r="D59" s="9" t="s">
        <v>47</v>
      </c>
      <c r="G59" s="14"/>
    </row>
    <row r="60" spans="4:7" ht="25.5" x14ac:dyDescent="0.25">
      <c r="D60" s="9" t="s">
        <v>48</v>
      </c>
      <c r="G60" s="14"/>
    </row>
    <row r="61" spans="4:7" ht="25.5" x14ac:dyDescent="0.25">
      <c r="D61" s="9" t="s">
        <v>16</v>
      </c>
      <c r="G61" s="14"/>
    </row>
    <row r="62" spans="4:7" ht="12.75" x14ac:dyDescent="0.25">
      <c r="D62" s="9" t="s">
        <v>93</v>
      </c>
      <c r="G62" s="14"/>
    </row>
    <row r="63" spans="4:7" ht="12.75" x14ac:dyDescent="0.25">
      <c r="D63" s="9" t="s">
        <v>94</v>
      </c>
      <c r="G63" s="14"/>
    </row>
    <row r="65" spans="4:7" ht="12.75" x14ac:dyDescent="0.25">
      <c r="D65" s="9" t="s">
        <v>50</v>
      </c>
      <c r="G65" s="14"/>
    </row>
    <row r="66" spans="4:7" ht="12.75" x14ac:dyDescent="0.25">
      <c r="D66" s="9" t="s">
        <v>51</v>
      </c>
      <c r="G66" s="14"/>
    </row>
    <row r="67" spans="4:7" ht="12.75" x14ac:dyDescent="0.25">
      <c r="D67" s="9" t="s">
        <v>95</v>
      </c>
      <c r="G67" s="14"/>
    </row>
    <row r="68" spans="4:7" ht="12.75" x14ac:dyDescent="0.25">
      <c r="D68" s="9" t="s">
        <v>53</v>
      </c>
      <c r="G68" s="14"/>
    </row>
    <row r="69" spans="4:7" ht="12.75" x14ac:dyDescent="0.25">
      <c r="D69" s="9" t="s">
        <v>96</v>
      </c>
      <c r="G69" s="14"/>
    </row>
    <row r="71" spans="4:7" ht="12.75" x14ac:dyDescent="0.25">
      <c r="D71" s="9" t="s">
        <v>97</v>
      </c>
      <c r="G71" s="14"/>
    </row>
    <row r="72" spans="4:7" ht="12.75" x14ac:dyDescent="0.25">
      <c r="D72" s="9" t="s">
        <v>32</v>
      </c>
      <c r="G72" s="14"/>
    </row>
    <row r="73" spans="4:7" ht="12.75" x14ac:dyDescent="0.25">
      <c r="D73" s="9" t="s">
        <v>98</v>
      </c>
      <c r="G73" s="14"/>
    </row>
  </sheetData>
  <mergeCells count="13">
    <mergeCell ref="B16:B19"/>
    <mergeCell ref="C16:C19"/>
    <mergeCell ref="B21:B24"/>
    <mergeCell ref="B26:B29"/>
    <mergeCell ref="B31:B34"/>
    <mergeCell ref="C21:C24"/>
    <mergeCell ref="C26:C29"/>
    <mergeCell ref="C31:C34"/>
    <mergeCell ref="B2:G2"/>
    <mergeCell ref="B6:B9"/>
    <mergeCell ref="C6:C9"/>
    <mergeCell ref="B11:B14"/>
    <mergeCell ref="C11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9</vt:i4>
      </vt:variant>
    </vt:vector>
  </HeadingPairs>
  <TitlesOfParts>
    <vt:vector size="11" baseType="lpstr">
      <vt:lpstr>Survey</vt:lpstr>
      <vt:lpstr>CalcSheet</vt:lpstr>
      <vt:lpstr>Answer123</vt:lpstr>
      <vt:lpstr>Answer4</vt:lpstr>
      <vt:lpstr>Answer5</vt:lpstr>
      <vt:lpstr>Answer6</vt:lpstr>
      <vt:lpstr>Survey!Area_stampa</vt:lpstr>
      <vt:lpstr>Quest4</vt:lpstr>
      <vt:lpstr>Quest5</vt:lpstr>
      <vt:lpstr>Quest6</vt:lpstr>
      <vt:lpstr>YesNo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</dc:creator>
  <cp:lastModifiedBy>Teresa Marsicovetere</cp:lastModifiedBy>
  <cp:lastPrinted>2018-04-24T19:56:14Z</cp:lastPrinted>
  <dcterms:created xsi:type="dcterms:W3CDTF">2018-02-06T08:46:51Z</dcterms:created>
  <dcterms:modified xsi:type="dcterms:W3CDTF">2022-02-07T10:40:55Z</dcterms:modified>
</cp:coreProperties>
</file>